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1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'Лист1'!$A$1:$I$111</definedName>
  </definedNames>
  <calcPr fullCalcOnLoad="1"/>
</workbook>
</file>

<file path=xl/sharedStrings.xml><?xml version="1.0" encoding="utf-8"?>
<sst xmlns="http://schemas.openxmlformats.org/spreadsheetml/2006/main" count="286" uniqueCount="181">
  <si>
    <t>наименование целевого показателя</t>
  </si>
  <si>
    <t>ед. изм.</t>
  </si>
  <si>
    <t>Значение целевых показателей, предусмотренных программой (подпрограммой)</t>
  </si>
  <si>
    <t>план</t>
  </si>
  <si>
    <t>факт</t>
  </si>
  <si>
    <t>абсолютное отклонение</t>
  </si>
  <si>
    <t>Оценка степени достижения целей и задач государственной программы</t>
  </si>
  <si>
    <t>обоснование отклонений значения целевого показателя на конец отчетного периода</t>
  </si>
  <si>
    <t>Смертность от всех причин</t>
  </si>
  <si>
    <t>на 1000 населения</t>
  </si>
  <si>
    <t>Материнская смертность</t>
  </si>
  <si>
    <t>Младенческая смертность</t>
  </si>
  <si>
    <t>случаев на 1000 родившихся живыми</t>
  </si>
  <si>
    <t>Смертность от болезней системы кровообращения</t>
  </si>
  <si>
    <t>на 100 тыс. населения</t>
  </si>
  <si>
    <t>Смертность от дорожно-транспортных происшествий</t>
  </si>
  <si>
    <t>Смертность от новообразований (в том числе от злокачественных)</t>
  </si>
  <si>
    <t>Смертность от туберкулеза</t>
  </si>
  <si>
    <t>процент</t>
  </si>
  <si>
    <t>Обеспеченность врачами</t>
  </si>
  <si>
    <t>Ожидаемая продолжительность жизни при рождении</t>
  </si>
  <si>
    <t>лет</t>
  </si>
  <si>
    <t>Государственная программа «Развитие здравоохранения Ненецкого автономного округа»</t>
  </si>
  <si>
    <t>Подпрограмма 1. Профилактика заболеваний и формирование здорового образа жизни. Развитие первичной медико-санитарной помощи</t>
  </si>
  <si>
    <t>Охват профилактическими медицинскими осмотрами детей</t>
  </si>
  <si>
    <t>Охват диспансеризацией детей-сирот и детей, находящихся в трудной жизненной ситуации</t>
  </si>
  <si>
    <t>Доля больных с выявленными злокачественными новообразованиями на I - II ст.</t>
  </si>
  <si>
    <t>Охват населения профилактическими осмотрами на туберкулез</t>
  </si>
  <si>
    <t>Заболеваемость острым вирусным гепатитом B</t>
  </si>
  <si>
    <t>Охват иммунизации населения против вирусного гепатита B в декретированные сроки</t>
  </si>
  <si>
    <t>Охват иммунизацией населения против дифтерии, коклюша и столбняка в декретированные сроки</t>
  </si>
  <si>
    <t>Охват иммунизацией населения против кори в декретированные сроки</t>
  </si>
  <si>
    <t>Охват иммунизации населения против краснухи в декретированные сроки</t>
  </si>
  <si>
    <t>Охват иммунизации населения против эпидемического паротита в декретированные сроки</t>
  </si>
  <si>
    <t>Доля больных алкоголизмом, повторно госпитализированных в течение года</t>
  </si>
  <si>
    <t>число наркологических больных, находящихся в ремиссии, на 100 наркологических больных среднегодового контингента</t>
  </si>
  <si>
    <t>Число наркологических больных, находящихся в ремиссии более 2 лет</t>
  </si>
  <si>
    <t>число больных алкоголизмом, находящихся в ремиссии, на 100 больных алкоголизмом среднегодового контингента</t>
  </si>
  <si>
    <t>Число больных алкоголизмом, находящихся в ремиссии более 2 лет</t>
  </si>
  <si>
    <t>Доля больных психическими расстройствами, повторно госпитализированных в течение года</t>
  </si>
  <si>
    <t>Смертность от ишемической болезни сердца</t>
  </si>
  <si>
    <t>Смертность от цереброваскулярных заболеваний</t>
  </si>
  <si>
    <t>Удельный вес больных злокачественными новообразованиями, состоящих на учете с момента установления диагноза 5 лет и более</t>
  </si>
  <si>
    <t>Одногодичная летальность больных со злокачественными новообразованиями</t>
  </si>
  <si>
    <t>Доля выездов бригад скорой медицинской помощи со временем доезда до больного менее 20 минут</t>
  </si>
  <si>
    <t>Больничная летальность пострадавших в результате дорожно-транспортных происшествий</t>
  </si>
  <si>
    <t>Доля станций переливания крови, обеспечивающих современный уровень качества и безопасности компонентов крови</t>
  </si>
  <si>
    <t>Подпрограмма 3. Охрана здоровья матери и ребенка</t>
  </si>
  <si>
    <t>Охват неонатальным скринингом</t>
  </si>
  <si>
    <t>доля (процент) новорожденных, обследованных на наследственные заболевания, от общего числа новорожденных</t>
  </si>
  <si>
    <t>Охват аудиологическим скринингом</t>
  </si>
  <si>
    <t>доля (процент) новорожденных, обследованных на аудиологический скрининг, от общего числа новорожденных</t>
  </si>
  <si>
    <t>Показатель ранней неонатальной смертности</t>
  </si>
  <si>
    <t>Смертность детей 0 - 17 лет</t>
  </si>
  <si>
    <t>случаев на 10 000 населения соответствующего возраста</t>
  </si>
  <si>
    <t>Выживаемость детей, имевших при рождении очень низкую и экстремально низкую массу тела в акушерском стационаре</t>
  </si>
  <si>
    <t>доля (процент) выживших от числа новорожденных, родившихся с низкой и экстремально низкой массой тела в акушерском стационаре</t>
  </si>
  <si>
    <t>Охват пар "мать - дитя" химиопрофилактикой в соответствии с действующими стандартами</t>
  </si>
  <si>
    <t>Подпрограмма 4. Развитие медицинской реабилитации и санаторно-курортного лечения, в том числе детям</t>
  </si>
  <si>
    <t>Охват санаторно-курортным лечением пациентов</t>
  </si>
  <si>
    <t>Охват реабилитационной медицинской помощью пациентов</t>
  </si>
  <si>
    <t>Охват реабилитационной медицинской помощью детей-инвалидов от числа нуждающихся</t>
  </si>
  <si>
    <t>Подпрограмма 5. Кадровое обеспечение системы здравоохранения</t>
  </si>
  <si>
    <t>Доля врачей, имеющих квалификационную категорию, из числа работающих в медицинских организациях Ненецкого автономного округа</t>
  </si>
  <si>
    <t>Доля средних медицинских работников, имеющих квалификационную категорию, из числа работающих в медицинских организациях Ненецкого автономного округа</t>
  </si>
  <si>
    <t>Подпрограмма 6. Совершенствование системы лекарственного обеспечения, в том числе в амбулаторных условиях</t>
  </si>
  <si>
    <t>Удовлетворение спроса на лекарственные препараты, предназначенные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</si>
  <si>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Приложение 11</t>
  </si>
  <si>
    <t>не достигнут из-за незаконченных случаев вакцинации взрослого населения в возрастной группе 36-59 лет.</t>
  </si>
  <si>
    <t>Значение целевого показателя достигнуто.Смертность от всех причин на 1000 населения ниже планируемой</t>
  </si>
  <si>
    <t>Значение целевого показателя достигнуто. Смертность от болезней системы кровообращения  на 100 тыс. населения ниже планируемой</t>
  </si>
  <si>
    <t>Значение целевого показателя достигнуто, фактический результат выше планируемого</t>
  </si>
  <si>
    <t>Значение целевого показателя не достигнуто в связи с низким охватом детей, проживающих в сельских населенных пунктах</t>
  </si>
  <si>
    <t>Значение целевого показателя достигнуто,охват диспансеризацией детей-сирот и детей, находящихся в трудной жизненной ситуации выше планируемого</t>
  </si>
  <si>
    <t>Фактический результат соответствует запланированному</t>
  </si>
  <si>
    <t>Значение целевого показателя не достигнуто, фактический результат ниже планируемого в связи с отказом от комплексного лечения</t>
  </si>
  <si>
    <t>Значение целевого показателя достигнуто.Смертность от ишемической болезни сердца ниже планируемой</t>
  </si>
  <si>
    <t>Значение целевого показателя достигнуто.Смертность от цереброваскулярных заболеваний ниже планируемой</t>
  </si>
  <si>
    <t>Значение целевого показателя достигнуто,больничная летальность пострадавших в результате дорожно-транспортных происшествий в течении года не наблюдалась</t>
  </si>
  <si>
    <t>Значение целевого показателя достигнуто.Смертность детей 0-17 лет ниже планируемой</t>
  </si>
  <si>
    <t>Оценка степени достижения целей (решения задач)</t>
  </si>
  <si>
    <t>Значение целевого показателя достигнуто</t>
  </si>
  <si>
    <t>Значение целевого показателя достигнуто,доля больных наркоманиями, повторно госпитализированных в течении года не фиксировалась</t>
  </si>
  <si>
    <t>---</t>
  </si>
  <si>
    <t xml:space="preserve">Сведения
о достижении целевых показателей государственной
программы Ненецкого автономного округа
"Развитие здравоохранения  Ненецкого автономного округа" в 20 17  году
</t>
  </si>
  <si>
    <t>Смертность детей в возрасте до года от пневмоний</t>
  </si>
  <si>
    <t>Охват иммунизацией населения против пневмококковой инфекции в декретированные сроки</t>
  </si>
  <si>
    <t>Интенсивность кариеса зубов (индекс КПУ) у детей в возрасте 12 лет</t>
  </si>
  <si>
    <t>единица</t>
  </si>
  <si>
    <t>Интенсивностьзаболевания пародонта у детей в возрасте 15 лет (по индексу СРI)</t>
  </si>
  <si>
    <t>Уровень информированности населения в возрасте 18-49 лет по вопросам ВИЧ-инфекции</t>
  </si>
  <si>
    <t xml:space="preserve">Подпрограмма 2. Совершенствование оказания специализированной медицинской помощи, скорой,
 в том числе скорой специализированной, медицинской помощи, медицинской эвакуации
</t>
  </si>
  <si>
    <t>Доля лиц, зараженных вирусом иммунодефицита человека, получающих антиретровирусную терапию, от общего числа лиц, зараженных вирусом иммунодефицита человека, состоящих под диспансерным наблюдением</t>
  </si>
  <si>
    <t>Охват освидетельствованием на ВИЧ-инфекцию населения Ненецкого автономного округа</t>
  </si>
  <si>
    <t>случаев на 100 тыс. населения</t>
  </si>
  <si>
    <t>Число абортов</t>
  </si>
  <si>
    <t>на 1000 женщин в возрасте 15-49 лет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</si>
  <si>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организациях высшего образования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</si>
  <si>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профессиональных образовательных организациях, осуществляющих подготовку специалистов среднего звена</t>
  </si>
  <si>
    <t>Количество обучающихся, прошедших подготовку в обучающих симуляционных центрах</t>
  </si>
  <si>
    <t>Доля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системы здравоохранения Ненецкого автономного округа</t>
  </si>
  <si>
    <t>Доля аккредитованных специалистов</t>
  </si>
  <si>
    <t>человек</t>
  </si>
  <si>
    <t>Удовлетворение потребности отдельных категорий граждан в необходимых лекарственных препаратах и медицинских изделиях, а также в специализированных продуктах лечебного питания</t>
  </si>
  <si>
    <t xml:space="preserve">Доля рецептов, находящихся на отсроченном обеспечении
</t>
  </si>
  <si>
    <t>Доля граждан из числа застрахованных в системе обязательного медицинского страхования, для которых заведены электронные медицинские карты</t>
  </si>
  <si>
    <t>Доля медицинских организаций, оказывающих первичную медико-санитарную помощь, внедривших медицинские информационные системы, перешедших на ведение медицинской документации в электронном виде и участвующих в электронном медицинском документообороте</t>
  </si>
  <si>
    <t>Доля медицинских организаций, оказывающих первичную медико-санитарную помощь, для которых осуществляется мониторинг возможности записи граждан на прием к врачу</t>
  </si>
  <si>
    <t>Доля удаленных подразделений медицинских организаций, в которых организованы процессы оказания медицинской помощи с применением телемедицинских технологий, в соответствии с требованиями Минздрава России</t>
  </si>
  <si>
    <t>Доля удаленных подразделений медицинских организаций, имеющих широкополосный доступ в Интернет</t>
  </si>
  <si>
    <t>Подпрограмма 8. Совершенствование  системы управления в сфере здравоохранения Ненецкого автономного округа</t>
  </si>
  <si>
    <t>Доля расходов на оказание скорой медицинской помощи вне медицинских организаций от всех расходов на программу государственных гарантий бесплатного оказания гражданам медицинской помощи</t>
  </si>
  <si>
    <t>Доля расходов на оказание медицинской помощи в амбулаторных условиях от всех расходов на программу государственных гарантий</t>
  </si>
  <si>
    <t>Доля расходов на оказание медицинской помощи в амбулаторных условиях в неотложной форме от всех расходов на программу государственных гарантий</t>
  </si>
  <si>
    <t>Доля расходов на оказание медицинской помощи в условиях дневных стационаров от всех расходов на программу государственных гарантий</t>
  </si>
  <si>
    <t>Доля расходов на оказание медицинской помощи в стационарных условиях от всех расходов на программу государственных гарантий</t>
  </si>
  <si>
    <t xml:space="preserve">Подпрограмма 9. Обеспечение оказания экстренной медицинской помощи гражданам, проживающим в труднодоступных районах Ненецкого автономного округа, на 2017 - 2019 годы
</t>
  </si>
  <si>
    <t>человек на 100 тыс. населения</t>
  </si>
  <si>
    <t xml:space="preserve">Смертность населения в трудоспособном возрасте </t>
  </si>
  <si>
    <t>Смертность населения в трудоспособном возрасте от болезней системы кровообращения</t>
  </si>
  <si>
    <t>Доля лиц, госпитализированных по экстренным показаниям в течение первых суток, общий показатель</t>
  </si>
  <si>
    <t>Доля лиц с ОНМК (острое нарушение мозгового кровообращения), госпитализированных по экстренным показаниям в течение первых суток</t>
  </si>
  <si>
    <t>Доля лиц с ИМ (инфаркт миокарда), госпитализированных по экстренным показаниям в течение первых суток</t>
  </si>
  <si>
    <t>Доля лиц по профилю "неонатологическая патология", требующая экстренной медицинской помощи, госпитализированных по экстренным показаниям в течение первых суток</t>
  </si>
  <si>
    <t>Доля лиц по профилю "комбустиология", требующая экстренной медицинской помощи, госпитализированных по экстренным показаниям в течение первых суток</t>
  </si>
  <si>
    <t>Доля лиц с травмами различной этиологии, требующими экстренной медицинской помощи, госпитализированных по экстренным показаниям в течение первых суток</t>
  </si>
  <si>
    <t>Доля лиц с хирургической патологией, требующих экстренной медицинской помощи, госпитализированных по экстренным показаниям в течение первых суток</t>
  </si>
  <si>
    <t>Подпрограмма 7. Информатизация здравоохранения, включая развитие телемедицины</t>
  </si>
  <si>
    <t>Количество среднего медицинского персонала, приходящегося на 1 врача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</si>
  <si>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</si>
  <si>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</si>
  <si>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</si>
  <si>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человек на 10 тыс. человек</t>
  </si>
  <si>
    <t>Доля взрослых лиц, состоящих под диспансерным наблюдением по поводу болезни, характеризующейся повышенным кровяным давлением, от числа лиц, имеющих повышенное артериальное давление</t>
  </si>
  <si>
    <t>Показатель оценивается с 2017. Значение целевого показателя достигнуто, фактический результат соответствуют планируемому</t>
  </si>
  <si>
    <t>Показатель достигнут, фактический результат выше  запланированного</t>
  </si>
  <si>
    <t>не достигнут из-за длительных медицинских отводов детей в возрасте 1 год, отказов родителей  в вакцинации детей в возрасте 6-ти лет, отказов взрослого населения</t>
  </si>
  <si>
    <t>Показатель оценивается с 2017</t>
  </si>
  <si>
    <t>Значение целевого показателя достигнуто. Смертность от дорожно-транспортных происшествий на 100 тыс. населения ниже планируемой</t>
  </si>
  <si>
    <t>Значение целевого показателя достигнуто. Смертность от новообразований (в том числе от злокачественных) на 100 тыс. населения ниже планируемой.</t>
  </si>
  <si>
    <t>Значение целевого показателя достигнуто. Смертность от туберкулеза на 100 тыс. населения ниже планируемой.</t>
  </si>
  <si>
    <t>Значение целевого показателя достигнуто. Показатель ранней неонатальной смертности ниже планируемой</t>
  </si>
  <si>
    <t>Показатель оценивается с 2017. Значение целевого показателя достигнуто, фактический результат выше планируемого.</t>
  </si>
  <si>
    <t>Зарегистрировано больных с диагнозом, установленным впервые в жизни, активный туберкулез</t>
  </si>
  <si>
    <t>Охват диспансеризацией взрослого населения</t>
  </si>
  <si>
    <t>Доля лиц, зараженных вирусом иммунодефицита человека, состоящих под диспансерным наблюдением, от числа  лиц,зараженных вирусом иммунодефицита человека</t>
  </si>
  <si>
    <t>Доля больных наркоманиями, повторно госпитализированных в течение года</t>
  </si>
  <si>
    <t>Показатель достигнут, фактический результат соответствует запланированному</t>
  </si>
  <si>
    <t>Показатель оценивается с 2017.Значение целевого показателя достигнуто, смертность населения в трудоспособном возрасте 100 тыс. человек ниже планируемой</t>
  </si>
  <si>
    <t>Показатель оценивается с 2017.Значение целевого показателя достигнуто, смертность населения в трудоспособном возрасте от болезней системы кровообращенияна 100 тыс. человек ниже планируемой</t>
  </si>
  <si>
    <t>Показатель оценивается с 2017.Значение целевого показателя достигнуто, фактический результат выше планируемого</t>
  </si>
  <si>
    <t>Показатель оценивается с 2017 года. Значение целевого показателя достигнуто, фактический результат выше планируемого</t>
  </si>
  <si>
    <t>Значение целевого показателя достигнуто.Случаев материнской смертности не зарегистрировано</t>
  </si>
  <si>
    <t>Значение целевого показателя достигнуто, показатель смертности от всех причин среди сельского населения на 1000 населения ниже планируемого</t>
  </si>
  <si>
    <t xml:space="preserve">Смертность от всех причин среди сельского населения </t>
  </si>
  <si>
    <t>случаев на 1000 населения</t>
  </si>
  <si>
    <t>Показатель оценивается с 2017. Значение целевого показателя достигнуто, фактический результат выше планируемого</t>
  </si>
  <si>
    <t>Значение целевого показателя достигнуто, доля ВИЧ-инфицированных лиц, состоящих на диспансерном учете, от числа выявленных, выше планируемой</t>
  </si>
  <si>
    <t>Значение целевого показателя достигнуто, значение показателя выше планируемого</t>
  </si>
  <si>
    <t>Значение целевого показателя достигнуто, случаев заболеваемости острым вирусным гепатитом B не зарегистрировано</t>
  </si>
  <si>
    <t>случаев на 10 тыс.родившихся живыми</t>
  </si>
  <si>
    <t>оценивается с 2017, значение целевого показателя достигнут, случаев смертности детей в возрасте до года от пневмоний не зарегистрировано</t>
  </si>
  <si>
    <t>Значение целевого показателя достигнуто, показатель ниже запланированного</t>
  </si>
  <si>
    <t>Показатель оценивается с 2017 года. Значение целевого показателя достигнуто</t>
  </si>
  <si>
    <t>Значение целевого показателя недостигнуто. Младенческая смертность  на 1000 родившихся живыми выше планируемой. В статистику вошел случай смерти ребенка родившегося за пределами региона, мать ребенка имеет регистрацию в другом федеральном округе. В настоящее время ведется работа по исключению случая из статистики региона.</t>
  </si>
  <si>
    <t>Значение целевого показателя не достигнуто. В целях увеличения доли выявления в регионе реализуются мероприятия по онкомониторингу взрослого населения с декабря 2017 года.</t>
  </si>
  <si>
    <t>показатель достигнут (Оценивается с 2017 года)</t>
  </si>
  <si>
    <t>Значение целевого показателя не достигнуто. Получение категории носит заявительный характер, по желанию специалиста.</t>
  </si>
  <si>
    <t>Показатель не достигнут. Причиной роста аборта явилось нестабильное экономическое состояние в регионе.</t>
  </si>
  <si>
    <t xml:space="preserve">Показатель достигнут </t>
  </si>
  <si>
    <t>Значение целевого показателя не достигнуто. Отклонение незначительное. (уволился вновьприбывший врач , отработав 1 месяц)</t>
  </si>
  <si>
    <t>Значение целевого показателя не достигнуто. Данные носят предварительный характер.</t>
  </si>
  <si>
    <t>Значение целевого показателя  не достигнуто, доля больных алкоголизмом, повторно госпитализированных в течении года выше планируемой в связи с отказом от комплексного лечения</t>
  </si>
  <si>
    <t>Значение целевого показателя не достигнуто, фактический результат ниже планируемого в связи с поздней обращаемостью за медицинской помощью и поздним выявлением заболеваний</t>
  </si>
  <si>
    <t xml:space="preserve">ИТОГО ПО ГОСПРОГРАММЕ </t>
  </si>
  <si>
    <t>9+A20A20:I28</t>
  </si>
  <si>
    <t>Значение целевого показателя не достигнуто, фактический результат выше  запланированного  из-за отазов от комплексного лечения</t>
  </si>
  <si>
    <t>87,1% =74 (общее число целевых показателей с уровнем исполнения выше 95%) / 85 (общее количество плановых целевых показателей 2016 года) * 100%  (уровень эффективности реализации Госпрограммы является удовлетворительным)</t>
  </si>
  <si>
    <t>Значение целевлого показателя не достигнуто , отклонение незначительное</t>
  </si>
  <si>
    <t>Показатель не оценивался. Детей, имевших при рождении очень низкую и экстремально низкую массу тела в акушерском стационаре не было</t>
  </si>
  <si>
    <t>Значение целевого показателя выше запланированного. Данные носят предварительный характер.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</si>
</sst>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2" fontId="42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7" fontId="42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10" fontId="4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7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 quotePrefix="1">
      <alignment horizontal="center" vertical="center" wrapText="1"/>
    </xf>
    <xf numFmtId="172" fontId="42" fillId="0" borderId="10" xfId="0" applyNumberFormat="1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2" fillId="0" borderId="14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view="pageBreakPreview" zoomScale="73" zoomScaleSheetLayoutView="73" zoomScalePageLayoutView="0" workbookViewId="0" topLeftCell="A1">
      <selection activeCell="H20" sqref="H20"/>
    </sheetView>
  </sheetViews>
  <sheetFormatPr defaultColWidth="9.140625" defaultRowHeight="15"/>
  <cols>
    <col min="1" max="1" width="4.421875" style="8" customWidth="1"/>
    <col min="2" max="2" width="39.57421875" style="11" customWidth="1"/>
    <col min="3" max="3" width="19.7109375" style="8" customWidth="1"/>
    <col min="4" max="4" width="9.7109375" style="8" customWidth="1"/>
    <col min="5" max="5" width="9.140625" style="8" customWidth="1"/>
    <col min="6" max="6" width="9.140625" style="18" customWidth="1"/>
    <col min="7" max="7" width="15.00390625" style="8" customWidth="1"/>
    <col min="8" max="8" width="17.00390625" style="8" customWidth="1"/>
    <col min="9" max="9" width="70.140625" style="11" customWidth="1"/>
    <col min="11" max="11" width="52.7109375" style="0" customWidth="1"/>
  </cols>
  <sheetData>
    <row r="1" spans="6:9" ht="14.25">
      <c r="F1" s="20"/>
      <c r="G1" s="47" t="s">
        <v>67</v>
      </c>
      <c r="H1" s="47"/>
      <c r="I1" s="47"/>
    </row>
    <row r="2" ht="14.25">
      <c r="F2" s="20"/>
    </row>
    <row r="3" spans="2:9" ht="15.75" customHeight="1">
      <c r="B3" s="48" t="s">
        <v>84</v>
      </c>
      <c r="C3" s="49"/>
      <c r="D3" s="49"/>
      <c r="E3" s="49"/>
      <c r="F3" s="49"/>
      <c r="G3" s="49"/>
      <c r="H3" s="49"/>
      <c r="I3" s="49"/>
    </row>
    <row r="4" spans="2:9" ht="15.75" customHeight="1">
      <c r="B4" s="49"/>
      <c r="C4" s="49"/>
      <c r="D4" s="49"/>
      <c r="E4" s="49"/>
      <c r="F4" s="49"/>
      <c r="G4" s="49"/>
      <c r="H4" s="49"/>
      <c r="I4" s="49"/>
    </row>
    <row r="5" spans="2:9" ht="15.75" customHeight="1">
      <c r="B5" s="49"/>
      <c r="C5" s="49"/>
      <c r="D5" s="49"/>
      <c r="E5" s="49"/>
      <c r="F5" s="49"/>
      <c r="G5" s="49"/>
      <c r="H5" s="49"/>
      <c r="I5" s="49"/>
    </row>
    <row r="6" spans="2:9" ht="33" customHeight="1">
      <c r="B6" s="50"/>
      <c r="C6" s="50"/>
      <c r="D6" s="50"/>
      <c r="E6" s="50"/>
      <c r="F6" s="50"/>
      <c r="G6" s="50"/>
      <c r="H6" s="50"/>
      <c r="I6" s="50"/>
    </row>
    <row r="7" spans="1:9" ht="82.5" customHeight="1">
      <c r="A7" s="46"/>
      <c r="B7" s="40" t="s">
        <v>0</v>
      </c>
      <c r="C7" s="40" t="s">
        <v>1</v>
      </c>
      <c r="D7" s="40" t="s">
        <v>2</v>
      </c>
      <c r="E7" s="40"/>
      <c r="F7" s="40"/>
      <c r="G7" s="40" t="s">
        <v>5</v>
      </c>
      <c r="H7" s="40" t="s">
        <v>6</v>
      </c>
      <c r="I7" s="38" t="s">
        <v>7</v>
      </c>
    </row>
    <row r="8" spans="1:9" ht="15.75">
      <c r="A8" s="46"/>
      <c r="B8" s="40"/>
      <c r="C8" s="40"/>
      <c r="D8" s="40">
        <v>2016</v>
      </c>
      <c r="E8" s="40">
        <v>2017</v>
      </c>
      <c r="F8" s="40"/>
      <c r="G8" s="40"/>
      <c r="H8" s="40"/>
      <c r="I8" s="38"/>
    </row>
    <row r="9" spans="1:9" ht="15.75">
      <c r="A9" s="46"/>
      <c r="B9" s="40"/>
      <c r="C9" s="40"/>
      <c r="D9" s="40"/>
      <c r="E9" s="24" t="s">
        <v>3</v>
      </c>
      <c r="F9" s="7" t="s">
        <v>4</v>
      </c>
      <c r="G9" s="40"/>
      <c r="H9" s="40"/>
      <c r="I9" s="38"/>
    </row>
    <row r="10" spans="1:9" ht="15.75">
      <c r="A10" s="30"/>
      <c r="B10" s="25">
        <v>1</v>
      </c>
      <c r="C10" s="24">
        <v>2</v>
      </c>
      <c r="D10" s="24">
        <v>3</v>
      </c>
      <c r="E10" s="24">
        <v>4</v>
      </c>
      <c r="F10" s="7">
        <v>5</v>
      </c>
      <c r="G10" s="24">
        <v>6</v>
      </c>
      <c r="H10" s="24">
        <v>7</v>
      </c>
      <c r="I10" s="25">
        <v>8</v>
      </c>
    </row>
    <row r="11" spans="1:9" ht="17.25" customHeight="1">
      <c r="A11" s="30"/>
      <c r="B11" s="44" t="s">
        <v>22</v>
      </c>
      <c r="C11" s="44"/>
      <c r="D11" s="44"/>
      <c r="E11" s="44"/>
      <c r="F11" s="44"/>
      <c r="G11" s="44"/>
      <c r="H11" s="44"/>
      <c r="I11" s="44"/>
    </row>
    <row r="12" spans="1:9" ht="33.75" customHeight="1">
      <c r="A12" s="15">
        <v>1</v>
      </c>
      <c r="B12" s="25" t="s">
        <v>8</v>
      </c>
      <c r="C12" s="24" t="s">
        <v>9</v>
      </c>
      <c r="D12" s="24">
        <v>8.8</v>
      </c>
      <c r="E12" s="24">
        <v>10.3</v>
      </c>
      <c r="F12" s="6">
        <v>8.5</v>
      </c>
      <c r="G12" s="24">
        <f aca="true" t="shared" si="0" ref="G12:G75">E12-F12</f>
        <v>1.8000000000000007</v>
      </c>
      <c r="H12" s="31">
        <f>E12/F12</f>
        <v>1.211764705882353</v>
      </c>
      <c r="I12" s="25" t="s">
        <v>69</v>
      </c>
    </row>
    <row r="13" spans="1:9" ht="99" customHeight="1">
      <c r="A13" s="15">
        <v>2</v>
      </c>
      <c r="B13" s="25" t="s">
        <v>11</v>
      </c>
      <c r="C13" s="24" t="s">
        <v>12</v>
      </c>
      <c r="D13" s="24">
        <v>2.5</v>
      </c>
      <c r="E13" s="24">
        <v>5.2</v>
      </c>
      <c r="F13" s="6">
        <v>5.9</v>
      </c>
      <c r="G13" s="24">
        <f t="shared" si="0"/>
        <v>-0.7000000000000002</v>
      </c>
      <c r="H13" s="9">
        <f aca="true" t="shared" si="1" ref="H13:H19">E13/F13</f>
        <v>0.8813559322033898</v>
      </c>
      <c r="I13" s="19" t="s">
        <v>164</v>
      </c>
    </row>
    <row r="14" spans="1:9" ht="33.75" customHeight="1">
      <c r="A14" s="15">
        <v>3</v>
      </c>
      <c r="B14" s="25" t="s">
        <v>13</v>
      </c>
      <c r="C14" s="24" t="s">
        <v>14</v>
      </c>
      <c r="D14" s="6">
        <v>403.3</v>
      </c>
      <c r="E14" s="24">
        <v>500.5</v>
      </c>
      <c r="F14" s="6">
        <v>367.4</v>
      </c>
      <c r="G14" s="24">
        <f t="shared" si="0"/>
        <v>133.10000000000002</v>
      </c>
      <c r="H14" s="9">
        <f t="shared" si="1"/>
        <v>1.3622754491017965</v>
      </c>
      <c r="I14" s="25" t="s">
        <v>70</v>
      </c>
    </row>
    <row r="15" spans="1:9" ht="47.25" customHeight="1">
      <c r="A15" s="15">
        <v>4</v>
      </c>
      <c r="B15" s="25" t="s">
        <v>15</v>
      </c>
      <c r="C15" s="24" t="s">
        <v>14</v>
      </c>
      <c r="D15" s="6">
        <v>6.8</v>
      </c>
      <c r="E15" s="24">
        <v>6.2</v>
      </c>
      <c r="F15" s="6">
        <v>2.3</v>
      </c>
      <c r="G15" s="24">
        <f t="shared" si="0"/>
        <v>3.9000000000000004</v>
      </c>
      <c r="H15" s="9">
        <f t="shared" si="1"/>
        <v>2.695652173913044</v>
      </c>
      <c r="I15" s="25" t="s">
        <v>138</v>
      </c>
    </row>
    <row r="16" spans="1:9" ht="50.25" customHeight="1">
      <c r="A16" s="15">
        <v>5</v>
      </c>
      <c r="B16" s="25" t="s">
        <v>16</v>
      </c>
      <c r="C16" s="24" t="s">
        <v>14</v>
      </c>
      <c r="D16" s="6">
        <v>145.8</v>
      </c>
      <c r="E16" s="24">
        <v>150</v>
      </c>
      <c r="F16" s="6">
        <v>142.9</v>
      </c>
      <c r="G16" s="24">
        <f t="shared" si="0"/>
        <v>7.099999999999994</v>
      </c>
      <c r="H16" s="9">
        <f t="shared" si="1"/>
        <v>1.0496850944716585</v>
      </c>
      <c r="I16" s="16" t="s">
        <v>139</v>
      </c>
    </row>
    <row r="17" spans="1:9" ht="33.75" customHeight="1">
      <c r="A17" s="15">
        <v>6</v>
      </c>
      <c r="B17" s="25" t="s">
        <v>17</v>
      </c>
      <c r="C17" s="24" t="s">
        <v>14</v>
      </c>
      <c r="D17" s="24">
        <v>0</v>
      </c>
      <c r="E17" s="24">
        <v>3.8</v>
      </c>
      <c r="F17" s="6">
        <v>2.3</v>
      </c>
      <c r="G17" s="24">
        <f t="shared" si="0"/>
        <v>1.5</v>
      </c>
      <c r="H17" s="9">
        <f t="shared" si="1"/>
        <v>1.6521739130434783</v>
      </c>
      <c r="I17" s="25" t="s">
        <v>140</v>
      </c>
    </row>
    <row r="18" spans="1:9" ht="52.5" customHeight="1">
      <c r="A18" s="15">
        <v>7</v>
      </c>
      <c r="B18" s="25" t="s">
        <v>19</v>
      </c>
      <c r="C18" s="24" t="s">
        <v>132</v>
      </c>
      <c r="D18" s="24">
        <v>48.3</v>
      </c>
      <c r="E18" s="24">
        <v>40.7</v>
      </c>
      <c r="F18" s="6">
        <v>40.3</v>
      </c>
      <c r="G18" s="24">
        <f t="shared" si="0"/>
        <v>0.4000000000000057</v>
      </c>
      <c r="H18" s="9">
        <f>F18/E18</f>
        <v>0.99017199017199</v>
      </c>
      <c r="I18" s="19" t="s">
        <v>170</v>
      </c>
    </row>
    <row r="19" spans="1:9" ht="33.75" customHeight="1">
      <c r="A19" s="15">
        <v>8</v>
      </c>
      <c r="B19" s="25" t="s">
        <v>128</v>
      </c>
      <c r="C19" s="24" t="s">
        <v>18</v>
      </c>
      <c r="D19" s="17">
        <v>0.0007384259259259258</v>
      </c>
      <c r="E19" s="17">
        <v>0.0007268518518518518</v>
      </c>
      <c r="F19" s="26">
        <v>0.0007268518518518518</v>
      </c>
      <c r="G19" s="24">
        <f t="shared" si="0"/>
        <v>0</v>
      </c>
      <c r="H19" s="9">
        <f t="shared" si="1"/>
        <v>1</v>
      </c>
      <c r="I19" s="25" t="s">
        <v>81</v>
      </c>
    </row>
    <row r="20" spans="1:9" ht="242.25" customHeight="1">
      <c r="A20" s="15" t="s">
        <v>175</v>
      </c>
      <c r="B20" s="25" t="s">
        <v>129</v>
      </c>
      <c r="C20" s="24" t="s">
        <v>18</v>
      </c>
      <c r="D20" s="2">
        <v>161.9</v>
      </c>
      <c r="E20" s="1">
        <v>180</v>
      </c>
      <c r="F20" s="7">
        <v>177.4</v>
      </c>
      <c r="G20" s="24">
        <f t="shared" si="0"/>
        <v>2.5999999999999943</v>
      </c>
      <c r="H20" s="9">
        <f>F20/E20</f>
        <v>0.9855555555555556</v>
      </c>
      <c r="I20" s="19" t="s">
        <v>171</v>
      </c>
    </row>
    <row r="21" spans="1:9" ht="195" customHeight="1">
      <c r="A21" s="15">
        <v>10</v>
      </c>
      <c r="B21" s="25" t="s">
        <v>130</v>
      </c>
      <c r="C21" s="24" t="s">
        <v>18</v>
      </c>
      <c r="D21" s="24">
        <v>118.4</v>
      </c>
      <c r="E21" s="24">
        <v>100</v>
      </c>
      <c r="F21" s="6">
        <v>106.3</v>
      </c>
      <c r="G21" s="24">
        <f t="shared" si="0"/>
        <v>-6.299999999999997</v>
      </c>
      <c r="H21" s="9">
        <f>F21/E21</f>
        <v>1.063</v>
      </c>
      <c r="I21" s="19" t="s">
        <v>180</v>
      </c>
    </row>
    <row r="22" spans="1:9" ht="183" customHeight="1">
      <c r="A22" s="15">
        <v>11</v>
      </c>
      <c r="B22" s="25" t="s">
        <v>131</v>
      </c>
      <c r="C22" s="24" t="s">
        <v>18</v>
      </c>
      <c r="D22" s="24">
        <v>70.5</v>
      </c>
      <c r="E22" s="24">
        <v>80</v>
      </c>
      <c r="F22" s="6">
        <v>78.7</v>
      </c>
      <c r="G22" s="24">
        <f t="shared" si="0"/>
        <v>1.2999999999999972</v>
      </c>
      <c r="H22" s="9">
        <f>F22/E22</f>
        <v>0.98375</v>
      </c>
      <c r="I22" s="19" t="s">
        <v>171</v>
      </c>
    </row>
    <row r="23" spans="1:9" ht="31.5">
      <c r="A23" s="15">
        <v>12</v>
      </c>
      <c r="B23" s="25" t="s">
        <v>20</v>
      </c>
      <c r="C23" s="24" t="s">
        <v>21</v>
      </c>
      <c r="D23" s="2">
        <v>71</v>
      </c>
      <c r="E23" s="24">
        <v>68.1</v>
      </c>
      <c r="F23" s="7">
        <v>71.08</v>
      </c>
      <c r="G23" s="24">
        <f t="shared" si="0"/>
        <v>-2.980000000000004</v>
      </c>
      <c r="H23" s="9">
        <f>F23/E23</f>
        <v>1.0437591776798827</v>
      </c>
      <c r="I23" s="25" t="s">
        <v>71</v>
      </c>
    </row>
    <row r="24" spans="1:9" ht="15.75">
      <c r="A24" s="15"/>
      <c r="B24" s="44" t="s">
        <v>23</v>
      </c>
      <c r="C24" s="44"/>
      <c r="D24" s="44"/>
      <c r="E24" s="44"/>
      <c r="F24" s="44"/>
      <c r="G24" s="44"/>
      <c r="H24" s="44"/>
      <c r="I24" s="44"/>
    </row>
    <row r="25" spans="1:9" ht="47.25">
      <c r="A25" s="15">
        <v>13</v>
      </c>
      <c r="B25" s="25" t="s">
        <v>143</v>
      </c>
      <c r="C25" s="23" t="s">
        <v>117</v>
      </c>
      <c r="D25" s="22">
        <v>16</v>
      </c>
      <c r="E25" s="23">
        <v>39.2</v>
      </c>
      <c r="F25" s="23">
        <v>29.6</v>
      </c>
      <c r="G25" s="24">
        <f t="shared" si="0"/>
        <v>9.600000000000001</v>
      </c>
      <c r="H25" s="21">
        <f>E25/F25</f>
        <v>1.3243243243243243</v>
      </c>
      <c r="I25" s="25" t="s">
        <v>162</v>
      </c>
    </row>
    <row r="26" spans="1:9" ht="31.5">
      <c r="A26" s="15">
        <v>14</v>
      </c>
      <c r="B26" s="25" t="s">
        <v>24</v>
      </c>
      <c r="C26" s="24" t="s">
        <v>18</v>
      </c>
      <c r="D26" s="24">
        <v>64.5</v>
      </c>
      <c r="E26" s="1">
        <v>85</v>
      </c>
      <c r="F26" s="6">
        <v>78.9</v>
      </c>
      <c r="G26" s="24">
        <f t="shared" si="0"/>
        <v>6.099999999999994</v>
      </c>
      <c r="H26" s="9">
        <f>F26/E26</f>
        <v>0.9282352941176472</v>
      </c>
      <c r="I26" s="25" t="s">
        <v>72</v>
      </c>
    </row>
    <row r="27" spans="1:9" ht="47.25">
      <c r="A27" s="15">
        <v>15</v>
      </c>
      <c r="B27" s="25" t="s">
        <v>25</v>
      </c>
      <c r="C27" s="24" t="s">
        <v>18</v>
      </c>
      <c r="D27" s="24">
        <v>100</v>
      </c>
      <c r="E27" s="1">
        <v>98</v>
      </c>
      <c r="F27" s="6">
        <v>100</v>
      </c>
      <c r="G27" s="24">
        <f t="shared" si="0"/>
        <v>-2</v>
      </c>
      <c r="H27" s="9">
        <f>F27/E27</f>
        <v>1.0204081632653061</v>
      </c>
      <c r="I27" s="25" t="s">
        <v>73</v>
      </c>
    </row>
    <row r="28" spans="1:9" ht="31.5">
      <c r="A28" s="15">
        <v>16</v>
      </c>
      <c r="B28" s="25" t="s">
        <v>144</v>
      </c>
      <c r="C28" s="24" t="s">
        <v>18</v>
      </c>
      <c r="D28" s="24">
        <v>16</v>
      </c>
      <c r="E28" s="1">
        <v>23</v>
      </c>
      <c r="F28" s="6">
        <v>22.8</v>
      </c>
      <c r="G28" s="24">
        <f t="shared" si="0"/>
        <v>0.1999999999999993</v>
      </c>
      <c r="H28" s="9">
        <f>F28/E28</f>
        <v>0.991304347826087</v>
      </c>
      <c r="I28" s="19" t="s">
        <v>178</v>
      </c>
    </row>
    <row r="29" spans="1:9" ht="47.25">
      <c r="A29" s="15">
        <v>17</v>
      </c>
      <c r="B29" s="25" t="s">
        <v>26</v>
      </c>
      <c r="C29" s="24" t="s">
        <v>18</v>
      </c>
      <c r="D29" s="1">
        <v>52.4</v>
      </c>
      <c r="E29" s="1">
        <v>54.3</v>
      </c>
      <c r="F29" s="7">
        <v>51.6</v>
      </c>
      <c r="G29" s="24">
        <f t="shared" si="0"/>
        <v>2.6999999999999957</v>
      </c>
      <c r="H29" s="9">
        <f>F29/E29</f>
        <v>0.9502762430939228</v>
      </c>
      <c r="I29" s="19" t="s">
        <v>165</v>
      </c>
    </row>
    <row r="30" spans="1:9" ht="31.5">
      <c r="A30" s="15">
        <v>18</v>
      </c>
      <c r="B30" s="25" t="s">
        <v>27</v>
      </c>
      <c r="C30" s="24" t="s">
        <v>18</v>
      </c>
      <c r="D30" s="1">
        <v>97.8</v>
      </c>
      <c r="E30" s="1">
        <v>80</v>
      </c>
      <c r="F30" s="7">
        <v>89.2</v>
      </c>
      <c r="G30" s="24">
        <f t="shared" si="0"/>
        <v>-9.200000000000003</v>
      </c>
      <c r="H30" s="9">
        <f>F30/E30</f>
        <v>1.115</v>
      </c>
      <c r="I30" s="25" t="s">
        <v>158</v>
      </c>
    </row>
    <row r="31" spans="1:9" ht="47.25">
      <c r="A31" s="15">
        <v>19</v>
      </c>
      <c r="B31" s="25" t="s">
        <v>85</v>
      </c>
      <c r="C31" s="24" t="s">
        <v>160</v>
      </c>
      <c r="D31" s="1">
        <f>-E342</f>
        <v>0</v>
      </c>
      <c r="E31" s="1">
        <v>2.1</v>
      </c>
      <c r="F31" s="7">
        <v>0</v>
      </c>
      <c r="G31" s="24">
        <f t="shared" si="0"/>
        <v>2.1</v>
      </c>
      <c r="H31" s="9">
        <v>1</v>
      </c>
      <c r="I31" s="25" t="s">
        <v>161</v>
      </c>
    </row>
    <row r="32" spans="1:9" ht="31.5">
      <c r="A32" s="15">
        <v>20</v>
      </c>
      <c r="B32" s="25" t="s">
        <v>28</v>
      </c>
      <c r="C32" s="24" t="s">
        <v>14</v>
      </c>
      <c r="D32" s="1">
        <v>2.28</v>
      </c>
      <c r="E32" s="1">
        <v>2.4</v>
      </c>
      <c r="F32" s="7">
        <v>0</v>
      </c>
      <c r="G32" s="24">
        <f t="shared" si="0"/>
        <v>2.4</v>
      </c>
      <c r="H32" s="9">
        <v>1</v>
      </c>
      <c r="I32" s="25" t="s">
        <v>159</v>
      </c>
    </row>
    <row r="33" spans="1:9" ht="47.25">
      <c r="A33" s="15">
        <v>21</v>
      </c>
      <c r="B33" s="25" t="s">
        <v>86</v>
      </c>
      <c r="C33" s="24" t="s">
        <v>18</v>
      </c>
      <c r="D33" s="1">
        <v>88</v>
      </c>
      <c r="E33" s="1">
        <v>90</v>
      </c>
      <c r="F33" s="7">
        <v>90.5</v>
      </c>
      <c r="G33" s="24">
        <f t="shared" si="0"/>
        <v>-0.5</v>
      </c>
      <c r="H33" s="9">
        <f aca="true" t="shared" si="2" ref="H33:H39">F33/E33</f>
        <v>1.0055555555555555</v>
      </c>
      <c r="I33" s="25" t="s">
        <v>81</v>
      </c>
    </row>
    <row r="34" spans="1:9" ht="47.25">
      <c r="A34" s="15">
        <v>22</v>
      </c>
      <c r="B34" s="25" t="s">
        <v>29</v>
      </c>
      <c r="C34" s="24" t="s">
        <v>18</v>
      </c>
      <c r="D34" s="1">
        <v>88.7</v>
      </c>
      <c r="E34" s="1">
        <v>95</v>
      </c>
      <c r="F34" s="7">
        <v>83.9</v>
      </c>
      <c r="G34" s="24">
        <f t="shared" si="0"/>
        <v>11.099999999999994</v>
      </c>
      <c r="H34" s="9">
        <f t="shared" si="2"/>
        <v>0.8831578947368421</v>
      </c>
      <c r="I34" s="25" t="s">
        <v>68</v>
      </c>
    </row>
    <row r="35" spans="1:9" ht="47.25">
      <c r="A35" s="15">
        <v>23</v>
      </c>
      <c r="B35" s="25" t="s">
        <v>30</v>
      </c>
      <c r="C35" s="24" t="s">
        <v>18</v>
      </c>
      <c r="D35" s="1">
        <v>89.8</v>
      </c>
      <c r="E35" s="1">
        <v>95</v>
      </c>
      <c r="F35" s="7">
        <v>95.6</v>
      </c>
      <c r="G35" s="24">
        <f t="shared" si="0"/>
        <v>-0.5999999999999943</v>
      </c>
      <c r="H35" s="9">
        <f t="shared" si="2"/>
        <v>1.006315789473684</v>
      </c>
      <c r="I35" s="25" t="s">
        <v>81</v>
      </c>
    </row>
    <row r="36" spans="1:9" ht="31.5">
      <c r="A36" s="15">
        <v>24</v>
      </c>
      <c r="B36" s="25" t="s">
        <v>31</v>
      </c>
      <c r="C36" s="24" t="s">
        <v>18</v>
      </c>
      <c r="D36" s="1">
        <v>90.7</v>
      </c>
      <c r="E36" s="1">
        <v>95</v>
      </c>
      <c r="F36" s="7">
        <v>95.2</v>
      </c>
      <c r="G36" s="24">
        <f t="shared" si="0"/>
        <v>-0.20000000000000284</v>
      </c>
      <c r="H36" s="9">
        <f t="shared" si="2"/>
        <v>1.0021052631578948</v>
      </c>
      <c r="I36" s="25" t="s">
        <v>81</v>
      </c>
    </row>
    <row r="37" spans="1:9" ht="47.25">
      <c r="A37" s="15">
        <v>25</v>
      </c>
      <c r="B37" s="25" t="s">
        <v>32</v>
      </c>
      <c r="C37" s="24" t="s">
        <v>18</v>
      </c>
      <c r="D37" s="1">
        <v>90.7</v>
      </c>
      <c r="E37" s="1">
        <v>95</v>
      </c>
      <c r="F37" s="7">
        <v>94</v>
      </c>
      <c r="G37" s="24">
        <f t="shared" si="0"/>
        <v>1</v>
      </c>
      <c r="H37" s="9">
        <f t="shared" si="2"/>
        <v>0.9894736842105263</v>
      </c>
      <c r="I37" s="25" t="s">
        <v>136</v>
      </c>
    </row>
    <row r="38" spans="1:9" ht="47.25">
      <c r="A38" s="15">
        <v>26</v>
      </c>
      <c r="B38" s="25" t="s">
        <v>33</v>
      </c>
      <c r="C38" s="24" t="s">
        <v>18</v>
      </c>
      <c r="D38" s="1">
        <v>90.7</v>
      </c>
      <c r="E38" s="1">
        <v>95</v>
      </c>
      <c r="F38" s="7">
        <v>96.2</v>
      </c>
      <c r="G38" s="24">
        <f t="shared" si="0"/>
        <v>-1.2000000000000028</v>
      </c>
      <c r="H38" s="9">
        <f t="shared" si="2"/>
        <v>1.0126315789473685</v>
      </c>
      <c r="I38" s="25" t="s">
        <v>158</v>
      </c>
    </row>
    <row r="39" spans="1:9" ht="78.75">
      <c r="A39" s="15">
        <v>27</v>
      </c>
      <c r="B39" s="25" t="s">
        <v>145</v>
      </c>
      <c r="C39" s="24" t="s">
        <v>18</v>
      </c>
      <c r="D39" s="1">
        <v>100</v>
      </c>
      <c r="E39" s="1">
        <v>95</v>
      </c>
      <c r="F39" s="7">
        <v>100</v>
      </c>
      <c r="G39" s="24">
        <f t="shared" si="0"/>
        <v>-5</v>
      </c>
      <c r="H39" s="9">
        <f t="shared" si="2"/>
        <v>1.0526315789473684</v>
      </c>
      <c r="I39" s="25" t="s">
        <v>157</v>
      </c>
    </row>
    <row r="40" spans="1:9" ht="47.25">
      <c r="A40" s="15">
        <v>28</v>
      </c>
      <c r="B40" s="25" t="s">
        <v>34</v>
      </c>
      <c r="C40" s="24" t="s">
        <v>18</v>
      </c>
      <c r="D40" s="1">
        <v>23</v>
      </c>
      <c r="E40" s="1">
        <v>24.35</v>
      </c>
      <c r="F40" s="7">
        <v>29.8</v>
      </c>
      <c r="G40" s="24">
        <f t="shared" si="0"/>
        <v>-5.449999999999999</v>
      </c>
      <c r="H40" s="9">
        <f>E40/F40</f>
        <v>0.8171140939597316</v>
      </c>
      <c r="I40" s="19" t="s">
        <v>172</v>
      </c>
    </row>
    <row r="41" spans="1:9" ht="31.5">
      <c r="A41" s="15">
        <v>29</v>
      </c>
      <c r="B41" s="25" t="s">
        <v>146</v>
      </c>
      <c r="C41" s="24" t="s">
        <v>18</v>
      </c>
      <c r="D41" s="1">
        <v>0</v>
      </c>
      <c r="E41" s="1">
        <v>28.24</v>
      </c>
      <c r="F41" s="7">
        <v>0</v>
      </c>
      <c r="G41" s="24">
        <f t="shared" si="0"/>
        <v>28.24</v>
      </c>
      <c r="H41" s="9">
        <v>1</v>
      </c>
      <c r="I41" s="19" t="s">
        <v>82</v>
      </c>
    </row>
    <row r="42" spans="1:9" ht="31.5">
      <c r="A42" s="15">
        <v>30</v>
      </c>
      <c r="B42" s="25" t="s">
        <v>87</v>
      </c>
      <c r="C42" s="24" t="s">
        <v>88</v>
      </c>
      <c r="D42" s="1">
        <v>0</v>
      </c>
      <c r="E42" s="1">
        <v>2.4</v>
      </c>
      <c r="F42" s="7">
        <v>2.4</v>
      </c>
      <c r="G42" s="24">
        <f t="shared" si="0"/>
        <v>0</v>
      </c>
      <c r="H42" s="9">
        <f>F42/E42</f>
        <v>1</v>
      </c>
      <c r="I42" s="19" t="s">
        <v>166</v>
      </c>
    </row>
    <row r="43" spans="1:9" ht="31.5">
      <c r="A43" s="15">
        <v>31</v>
      </c>
      <c r="B43" s="25" t="s">
        <v>89</v>
      </c>
      <c r="C43" s="24" t="s">
        <v>88</v>
      </c>
      <c r="D43" s="1"/>
      <c r="E43" s="1">
        <v>4.7</v>
      </c>
      <c r="F43" s="7">
        <v>4.7</v>
      </c>
      <c r="G43" s="24">
        <f t="shared" si="0"/>
        <v>0</v>
      </c>
      <c r="H43" s="9">
        <f>F43/E43</f>
        <v>1</v>
      </c>
      <c r="I43" s="25" t="s">
        <v>137</v>
      </c>
    </row>
    <row r="44" spans="1:9" ht="94.5">
      <c r="A44" s="15">
        <v>32</v>
      </c>
      <c r="B44" s="25" t="s">
        <v>133</v>
      </c>
      <c r="C44" s="24" t="s">
        <v>18</v>
      </c>
      <c r="D44" s="1"/>
      <c r="E44" s="1">
        <v>51.5</v>
      </c>
      <c r="F44" s="7">
        <v>61</v>
      </c>
      <c r="G44" s="24">
        <f t="shared" si="0"/>
        <v>-9.5</v>
      </c>
      <c r="H44" s="9">
        <f>F44/E44</f>
        <v>1.1844660194174756</v>
      </c>
      <c r="I44" s="25" t="s">
        <v>156</v>
      </c>
    </row>
    <row r="45" spans="1:9" ht="47.25">
      <c r="A45" s="15">
        <v>33</v>
      </c>
      <c r="B45" s="25" t="s">
        <v>90</v>
      </c>
      <c r="C45" s="24" t="s">
        <v>18</v>
      </c>
      <c r="D45" s="1"/>
      <c r="E45" s="1">
        <v>84</v>
      </c>
      <c r="F45" s="7">
        <v>84</v>
      </c>
      <c r="G45" s="24">
        <f t="shared" si="0"/>
        <v>0</v>
      </c>
      <c r="H45" s="9">
        <f>F45/E45</f>
        <v>1</v>
      </c>
      <c r="I45" s="25" t="s">
        <v>134</v>
      </c>
    </row>
    <row r="46" spans="1:9" ht="18.75" customHeight="1">
      <c r="A46" s="15"/>
      <c r="B46" s="45" t="s">
        <v>91</v>
      </c>
      <c r="C46" s="45"/>
      <c r="D46" s="45"/>
      <c r="E46" s="45"/>
      <c r="F46" s="45"/>
      <c r="G46" s="45"/>
      <c r="H46" s="45"/>
      <c r="I46" s="45"/>
    </row>
    <row r="47" spans="1:9" ht="31.5">
      <c r="A47" s="15">
        <v>34</v>
      </c>
      <c r="B47" s="25" t="s">
        <v>154</v>
      </c>
      <c r="C47" s="24" t="s">
        <v>155</v>
      </c>
      <c r="D47" s="1">
        <v>12.3</v>
      </c>
      <c r="E47" s="1">
        <v>14.4</v>
      </c>
      <c r="F47" s="7">
        <v>12.9</v>
      </c>
      <c r="G47" s="24">
        <f t="shared" si="0"/>
        <v>1.5</v>
      </c>
      <c r="H47" s="12">
        <f>E47/F47</f>
        <v>1.1162790697674418</v>
      </c>
      <c r="I47" s="25" t="s">
        <v>153</v>
      </c>
    </row>
    <row r="48" spans="1:9" ht="132.75" customHeight="1">
      <c r="A48" s="15">
        <v>35</v>
      </c>
      <c r="B48" s="25" t="s">
        <v>92</v>
      </c>
      <c r="C48" s="24" t="s">
        <v>18</v>
      </c>
      <c r="D48" s="1">
        <v>64.6</v>
      </c>
      <c r="E48" s="1">
        <v>56</v>
      </c>
      <c r="F48" s="7">
        <v>78.8</v>
      </c>
      <c r="G48" s="24">
        <f t="shared" si="0"/>
        <v>-22.799999999999997</v>
      </c>
      <c r="H48" s="12">
        <f>F48/E48</f>
        <v>1.407142857142857</v>
      </c>
      <c r="I48" s="25" t="s">
        <v>71</v>
      </c>
    </row>
    <row r="49" spans="1:9" ht="141.75">
      <c r="A49" s="15">
        <v>36</v>
      </c>
      <c r="B49" s="25" t="s">
        <v>36</v>
      </c>
      <c r="C49" s="24" t="s">
        <v>35</v>
      </c>
      <c r="D49" s="1">
        <v>10.5</v>
      </c>
      <c r="E49" s="1">
        <v>9.8</v>
      </c>
      <c r="F49" s="7">
        <v>11.8</v>
      </c>
      <c r="G49" s="24">
        <f t="shared" si="0"/>
        <v>-2</v>
      </c>
      <c r="H49" s="9">
        <f>F49/E49</f>
        <v>1.2040816326530612</v>
      </c>
      <c r="I49" s="25" t="s">
        <v>71</v>
      </c>
    </row>
    <row r="50" spans="1:9" ht="126">
      <c r="A50" s="15">
        <v>36</v>
      </c>
      <c r="B50" s="25" t="s">
        <v>38</v>
      </c>
      <c r="C50" s="24" t="s">
        <v>37</v>
      </c>
      <c r="D50" s="1">
        <v>9</v>
      </c>
      <c r="E50" s="1">
        <v>9.8</v>
      </c>
      <c r="F50" s="7">
        <v>7.9</v>
      </c>
      <c r="G50" s="24">
        <f t="shared" si="0"/>
        <v>1.9000000000000004</v>
      </c>
      <c r="H50" s="9">
        <f>F50/E50</f>
        <v>0.8061224489795918</v>
      </c>
      <c r="I50" s="3" t="s">
        <v>75</v>
      </c>
    </row>
    <row r="51" spans="1:9" ht="47.25">
      <c r="A51" s="15">
        <v>37</v>
      </c>
      <c r="B51" s="25" t="s">
        <v>39</v>
      </c>
      <c r="C51" s="24" t="s">
        <v>18</v>
      </c>
      <c r="D51" s="1">
        <v>31.8</v>
      </c>
      <c r="E51" s="1">
        <v>20.8</v>
      </c>
      <c r="F51" s="7">
        <v>37.3</v>
      </c>
      <c r="G51" s="24">
        <f t="shared" si="0"/>
        <v>-16.499999999999996</v>
      </c>
      <c r="H51" s="9">
        <f>E51/F51</f>
        <v>0.5576407506702413</v>
      </c>
      <c r="I51" s="14" t="s">
        <v>176</v>
      </c>
    </row>
    <row r="52" spans="1:9" ht="31.5">
      <c r="A52" s="15">
        <v>38</v>
      </c>
      <c r="B52" s="25" t="s">
        <v>40</v>
      </c>
      <c r="C52" s="24" t="s">
        <v>14</v>
      </c>
      <c r="D52" s="5">
        <v>175.5</v>
      </c>
      <c r="E52" s="4">
        <v>289</v>
      </c>
      <c r="F52" s="27">
        <v>152.3</v>
      </c>
      <c r="G52" s="24">
        <f t="shared" si="0"/>
        <v>136.7</v>
      </c>
      <c r="H52" s="9">
        <f>E52/F52</f>
        <v>1.897570584372948</v>
      </c>
      <c r="I52" s="25" t="s">
        <v>76</v>
      </c>
    </row>
    <row r="53" spans="1:9" ht="31.5">
      <c r="A53" s="15">
        <v>39</v>
      </c>
      <c r="B53" s="25" t="s">
        <v>41</v>
      </c>
      <c r="C53" s="24" t="s">
        <v>14</v>
      </c>
      <c r="D53" s="1">
        <v>104.8</v>
      </c>
      <c r="E53" s="1">
        <v>134.2</v>
      </c>
      <c r="F53" s="7">
        <v>68.2</v>
      </c>
      <c r="G53" s="24">
        <f t="shared" si="0"/>
        <v>65.99999999999999</v>
      </c>
      <c r="H53" s="9">
        <f>E53/F53</f>
        <v>1.9677419354838708</v>
      </c>
      <c r="I53" s="25" t="s">
        <v>77</v>
      </c>
    </row>
    <row r="54" spans="1:9" ht="63">
      <c r="A54" s="15">
        <v>40</v>
      </c>
      <c r="B54" s="25" t="s">
        <v>42</v>
      </c>
      <c r="C54" s="24" t="s">
        <v>18</v>
      </c>
      <c r="D54" s="6">
        <v>52.4</v>
      </c>
      <c r="E54" s="7">
        <v>55.1</v>
      </c>
      <c r="F54" s="6">
        <v>51.8</v>
      </c>
      <c r="G54" s="24">
        <f t="shared" si="0"/>
        <v>3.3000000000000043</v>
      </c>
      <c r="H54" s="9">
        <f>F54/E54</f>
        <v>0.94010889292196</v>
      </c>
      <c r="I54" s="19" t="s">
        <v>173</v>
      </c>
    </row>
    <row r="55" spans="1:9" ht="47.25">
      <c r="A55" s="15">
        <v>41</v>
      </c>
      <c r="B55" s="25" t="s">
        <v>43</v>
      </c>
      <c r="C55" s="24" t="s">
        <v>18</v>
      </c>
      <c r="D55" s="6">
        <v>26.8</v>
      </c>
      <c r="E55" s="7">
        <v>31</v>
      </c>
      <c r="F55" s="6">
        <v>35.5</v>
      </c>
      <c r="G55" s="24">
        <f t="shared" si="0"/>
        <v>-4.5</v>
      </c>
      <c r="H55" s="9">
        <f>E55/F55</f>
        <v>0.8732394366197183</v>
      </c>
      <c r="I55" s="19" t="s">
        <v>173</v>
      </c>
    </row>
    <row r="56" spans="1:9" ht="47.25">
      <c r="A56" s="15">
        <v>42</v>
      </c>
      <c r="B56" s="25" t="s">
        <v>44</v>
      </c>
      <c r="C56" s="24" t="s">
        <v>18</v>
      </c>
      <c r="D56" s="24">
        <v>96.1</v>
      </c>
      <c r="E56" s="24">
        <v>96</v>
      </c>
      <c r="F56" s="6">
        <v>98.2</v>
      </c>
      <c r="G56" s="24">
        <f t="shared" si="0"/>
        <v>-2.200000000000003</v>
      </c>
      <c r="H56" s="9">
        <f>F56/E56</f>
        <v>1.0229166666666667</v>
      </c>
      <c r="I56" s="25" t="s">
        <v>71</v>
      </c>
    </row>
    <row r="57" spans="1:9" ht="47.25">
      <c r="A57" s="15">
        <v>43</v>
      </c>
      <c r="B57" s="25" t="s">
        <v>45</v>
      </c>
      <c r="C57" s="24" t="s">
        <v>18</v>
      </c>
      <c r="D57" s="6">
        <v>2.7</v>
      </c>
      <c r="E57" s="6">
        <v>4</v>
      </c>
      <c r="F57" s="6">
        <v>0</v>
      </c>
      <c r="G57" s="24">
        <f t="shared" si="0"/>
        <v>4</v>
      </c>
      <c r="H57" s="9">
        <v>1</v>
      </c>
      <c r="I57" s="25" t="s">
        <v>78</v>
      </c>
    </row>
    <row r="58" spans="1:9" ht="63">
      <c r="A58" s="15">
        <v>44</v>
      </c>
      <c r="B58" s="25" t="s">
        <v>46</v>
      </c>
      <c r="C58" s="24" t="s">
        <v>18</v>
      </c>
      <c r="D58" s="24">
        <v>100</v>
      </c>
      <c r="E58" s="24">
        <v>100</v>
      </c>
      <c r="F58" s="6">
        <v>100</v>
      </c>
      <c r="G58" s="24">
        <f t="shared" si="0"/>
        <v>0</v>
      </c>
      <c r="H58" s="9">
        <f>F58/E58</f>
        <v>1</v>
      </c>
      <c r="I58" s="25" t="s">
        <v>74</v>
      </c>
    </row>
    <row r="59" spans="1:9" ht="47.25">
      <c r="A59" s="15">
        <v>45</v>
      </c>
      <c r="B59" s="25" t="s">
        <v>93</v>
      </c>
      <c r="C59" s="24" t="s">
        <v>18</v>
      </c>
      <c r="D59" s="24">
        <v>21.8</v>
      </c>
      <c r="E59" s="1">
        <v>21</v>
      </c>
      <c r="F59" s="6">
        <v>25.4</v>
      </c>
      <c r="G59" s="24">
        <f t="shared" si="0"/>
        <v>-4.399999999999999</v>
      </c>
      <c r="H59" s="9">
        <f>F59/E59</f>
        <v>1.2095238095238094</v>
      </c>
      <c r="I59" s="3" t="s">
        <v>135</v>
      </c>
    </row>
    <row r="60" spans="1:9" ht="15.75">
      <c r="A60" s="15"/>
      <c r="B60" s="44" t="s">
        <v>47</v>
      </c>
      <c r="C60" s="44"/>
      <c r="D60" s="44"/>
      <c r="E60" s="44"/>
      <c r="F60" s="44"/>
      <c r="G60" s="44"/>
      <c r="H60" s="44"/>
      <c r="I60" s="44"/>
    </row>
    <row r="61" spans="1:9" ht="31.5">
      <c r="A61" s="15">
        <v>46</v>
      </c>
      <c r="B61" s="25" t="s">
        <v>10</v>
      </c>
      <c r="C61" s="24" t="s">
        <v>94</v>
      </c>
      <c r="D61" s="24">
        <v>0</v>
      </c>
      <c r="E61" s="24">
        <v>0</v>
      </c>
      <c r="F61" s="6">
        <v>0</v>
      </c>
      <c r="G61" s="24">
        <f t="shared" si="0"/>
        <v>0</v>
      </c>
      <c r="H61" s="9">
        <v>1</v>
      </c>
      <c r="I61" s="25" t="s">
        <v>152</v>
      </c>
    </row>
    <row r="62" spans="1:9" ht="110.25">
      <c r="A62" s="15">
        <v>47</v>
      </c>
      <c r="B62" s="25" t="s">
        <v>48</v>
      </c>
      <c r="C62" s="24" t="s">
        <v>49</v>
      </c>
      <c r="D62" s="24">
        <v>99.9</v>
      </c>
      <c r="E62" s="24">
        <v>99</v>
      </c>
      <c r="F62" s="6">
        <v>99.4</v>
      </c>
      <c r="G62" s="24">
        <f t="shared" si="0"/>
        <v>-0.4000000000000057</v>
      </c>
      <c r="H62" s="9">
        <f>F62/E62</f>
        <v>1.004040404040404</v>
      </c>
      <c r="I62" s="3" t="s">
        <v>71</v>
      </c>
    </row>
    <row r="63" spans="1:9" ht="110.25">
      <c r="A63" s="15">
        <v>48</v>
      </c>
      <c r="B63" s="25" t="s">
        <v>50</v>
      </c>
      <c r="C63" s="24" t="s">
        <v>51</v>
      </c>
      <c r="D63" s="1">
        <v>99.9</v>
      </c>
      <c r="E63" s="24">
        <v>99</v>
      </c>
      <c r="F63" s="7">
        <v>99.7</v>
      </c>
      <c r="G63" s="24">
        <f t="shared" si="0"/>
        <v>-0.7000000000000028</v>
      </c>
      <c r="H63" s="9">
        <f>F63/E63</f>
        <v>1.007070707070707</v>
      </c>
      <c r="I63" s="3" t="s">
        <v>71</v>
      </c>
    </row>
    <row r="64" spans="1:9" ht="31.5">
      <c r="A64" s="15">
        <v>49</v>
      </c>
      <c r="B64" s="25" t="s">
        <v>52</v>
      </c>
      <c r="C64" s="24" t="s">
        <v>12</v>
      </c>
      <c r="D64" s="24">
        <v>0</v>
      </c>
      <c r="E64" s="24">
        <v>2.9</v>
      </c>
      <c r="F64" s="6">
        <v>1.5</v>
      </c>
      <c r="G64" s="24">
        <f t="shared" si="0"/>
        <v>1.4</v>
      </c>
      <c r="H64" s="9">
        <f>E64/F64</f>
        <v>1.9333333333333333</v>
      </c>
      <c r="I64" s="25" t="s">
        <v>141</v>
      </c>
    </row>
    <row r="65" spans="1:9" ht="63">
      <c r="A65" s="15">
        <v>50</v>
      </c>
      <c r="B65" s="25" t="s">
        <v>53</v>
      </c>
      <c r="C65" s="24" t="s">
        <v>54</v>
      </c>
      <c r="D65" s="24">
        <v>4.2</v>
      </c>
      <c r="E65" s="24">
        <v>7.4</v>
      </c>
      <c r="F65" s="28">
        <v>5</v>
      </c>
      <c r="G65" s="24">
        <f t="shared" si="0"/>
        <v>2.4000000000000004</v>
      </c>
      <c r="H65" s="9">
        <f>E65/F65</f>
        <v>1.48</v>
      </c>
      <c r="I65" s="25" t="s">
        <v>79</v>
      </c>
    </row>
    <row r="66" spans="1:9" ht="126">
      <c r="A66" s="15">
        <v>51</v>
      </c>
      <c r="B66" s="25" t="s">
        <v>55</v>
      </c>
      <c r="C66" s="24" t="s">
        <v>56</v>
      </c>
      <c r="D66" s="13" t="s">
        <v>83</v>
      </c>
      <c r="E66" s="6">
        <v>81.7</v>
      </c>
      <c r="F66" s="29" t="s">
        <v>83</v>
      </c>
      <c r="G66" s="32" t="s">
        <v>83</v>
      </c>
      <c r="H66" s="33" t="s">
        <v>83</v>
      </c>
      <c r="I66" s="25" t="s">
        <v>179</v>
      </c>
    </row>
    <row r="67" spans="1:9" ht="56.25" customHeight="1">
      <c r="A67" s="15">
        <v>52</v>
      </c>
      <c r="B67" s="25" t="s">
        <v>57</v>
      </c>
      <c r="C67" s="24" t="s">
        <v>18</v>
      </c>
      <c r="D67" s="24">
        <v>100</v>
      </c>
      <c r="E67" s="24">
        <v>100</v>
      </c>
      <c r="F67" s="6">
        <v>100</v>
      </c>
      <c r="G67" s="24">
        <f t="shared" si="0"/>
        <v>0</v>
      </c>
      <c r="H67" s="9">
        <f>F67/E67</f>
        <v>1</v>
      </c>
      <c r="I67" s="25" t="s">
        <v>74</v>
      </c>
    </row>
    <row r="68" spans="1:9" ht="31.5">
      <c r="A68" s="15">
        <v>53</v>
      </c>
      <c r="B68" s="25" t="s">
        <v>95</v>
      </c>
      <c r="C68" s="24" t="s">
        <v>96</v>
      </c>
      <c r="D68" s="24">
        <v>37.9</v>
      </c>
      <c r="E68" s="24">
        <v>20</v>
      </c>
      <c r="F68" s="6">
        <v>22.7</v>
      </c>
      <c r="G68" s="24">
        <f t="shared" si="0"/>
        <v>-2.6999999999999993</v>
      </c>
      <c r="H68" s="9">
        <f>E68/F68</f>
        <v>0.881057268722467</v>
      </c>
      <c r="I68" s="19" t="s">
        <v>168</v>
      </c>
    </row>
    <row r="69" spans="1:9" ht="15.75">
      <c r="A69" s="15"/>
      <c r="B69" s="34" t="s">
        <v>58</v>
      </c>
      <c r="C69" s="34"/>
      <c r="D69" s="34"/>
      <c r="E69" s="34"/>
      <c r="F69" s="34"/>
      <c r="G69" s="34"/>
      <c r="H69" s="34"/>
      <c r="I69" s="34"/>
    </row>
    <row r="70" spans="1:9" ht="31.5">
      <c r="A70" s="15">
        <v>54</v>
      </c>
      <c r="B70" s="25" t="s">
        <v>59</v>
      </c>
      <c r="C70" s="24" t="s">
        <v>18</v>
      </c>
      <c r="D70" s="1">
        <v>18</v>
      </c>
      <c r="E70" s="1">
        <v>26</v>
      </c>
      <c r="F70" s="7">
        <v>26</v>
      </c>
      <c r="G70" s="24">
        <f t="shared" si="0"/>
        <v>0</v>
      </c>
      <c r="H70" s="9">
        <f>F70/E70</f>
        <v>1</v>
      </c>
      <c r="I70" s="19" t="s">
        <v>147</v>
      </c>
    </row>
    <row r="71" spans="1:9" ht="31.5">
      <c r="A71" s="15">
        <v>55</v>
      </c>
      <c r="B71" s="25" t="s">
        <v>60</v>
      </c>
      <c r="C71" s="24" t="s">
        <v>18</v>
      </c>
      <c r="D71" s="1">
        <v>10</v>
      </c>
      <c r="E71" s="1">
        <v>15</v>
      </c>
      <c r="F71" s="7">
        <v>15</v>
      </c>
      <c r="G71" s="24">
        <f t="shared" si="0"/>
        <v>0</v>
      </c>
      <c r="H71" s="9">
        <f>F71/E71</f>
        <v>1</v>
      </c>
      <c r="I71" s="19" t="s">
        <v>147</v>
      </c>
    </row>
    <row r="72" spans="1:9" ht="47.25">
      <c r="A72" s="15">
        <v>56</v>
      </c>
      <c r="B72" s="25" t="s">
        <v>61</v>
      </c>
      <c r="C72" s="24" t="s">
        <v>18</v>
      </c>
      <c r="D72" s="1">
        <v>75</v>
      </c>
      <c r="E72" s="1">
        <v>78</v>
      </c>
      <c r="F72" s="7">
        <v>98.4</v>
      </c>
      <c r="G72" s="24">
        <f t="shared" si="0"/>
        <v>-20.400000000000006</v>
      </c>
      <c r="H72" s="9">
        <f>F72/E72</f>
        <v>1.2615384615384617</v>
      </c>
      <c r="I72" s="19" t="s">
        <v>135</v>
      </c>
    </row>
    <row r="73" spans="1:9" ht="23.25" customHeight="1">
      <c r="A73" s="15"/>
      <c r="B73" s="34" t="s">
        <v>62</v>
      </c>
      <c r="C73" s="34"/>
      <c r="D73" s="34"/>
      <c r="E73" s="34"/>
      <c r="F73" s="34"/>
      <c r="G73" s="34"/>
      <c r="H73" s="34"/>
      <c r="I73" s="34"/>
    </row>
    <row r="74" spans="1:9" ht="116.25" customHeight="1">
      <c r="A74" s="15">
        <v>57</v>
      </c>
      <c r="B74" s="25" t="s">
        <v>97</v>
      </c>
      <c r="C74" s="24" t="s">
        <v>102</v>
      </c>
      <c r="D74" s="1">
        <v>59</v>
      </c>
      <c r="E74" s="1">
        <v>50</v>
      </c>
      <c r="F74" s="7">
        <v>83</v>
      </c>
      <c r="G74" s="24">
        <f t="shared" si="0"/>
        <v>-33</v>
      </c>
      <c r="H74" s="9">
        <f aca="true" t="shared" si="3" ref="H74:H80">F74/E74</f>
        <v>1.66</v>
      </c>
      <c r="I74" s="25" t="s">
        <v>71</v>
      </c>
    </row>
    <row r="75" spans="1:9" ht="152.25" customHeight="1">
      <c r="A75" s="15">
        <v>58</v>
      </c>
      <c r="B75" s="25" t="s">
        <v>98</v>
      </c>
      <c r="C75" s="24" t="s">
        <v>102</v>
      </c>
      <c r="D75" s="1">
        <v>111</v>
      </c>
      <c r="E75" s="1">
        <v>111</v>
      </c>
      <c r="F75" s="7">
        <v>141</v>
      </c>
      <c r="G75" s="24">
        <f t="shared" si="0"/>
        <v>-30</v>
      </c>
      <c r="H75" s="9">
        <f t="shared" si="3"/>
        <v>1.2702702702702702</v>
      </c>
      <c r="I75" s="25" t="s">
        <v>71</v>
      </c>
    </row>
    <row r="76" spans="1:9" ht="48.75" customHeight="1">
      <c r="A76" s="15">
        <v>59</v>
      </c>
      <c r="B76" s="25" t="s">
        <v>99</v>
      </c>
      <c r="C76" s="24" t="s">
        <v>102</v>
      </c>
      <c r="D76" s="1">
        <f>-E801</f>
        <v>0</v>
      </c>
      <c r="E76" s="1">
        <v>2</v>
      </c>
      <c r="F76" s="7">
        <v>2</v>
      </c>
      <c r="G76" s="24">
        <f aca="true" t="shared" si="4" ref="G76:G106">E76-F76</f>
        <v>0</v>
      </c>
      <c r="H76" s="9">
        <f t="shared" si="3"/>
        <v>1</v>
      </c>
      <c r="I76" s="25" t="s">
        <v>163</v>
      </c>
    </row>
    <row r="77" spans="1:9" ht="174" customHeight="1">
      <c r="A77" s="15">
        <v>60</v>
      </c>
      <c r="B77" s="25" t="s">
        <v>100</v>
      </c>
      <c r="C77" s="24" t="s">
        <v>18</v>
      </c>
      <c r="D77" s="1">
        <v>100</v>
      </c>
      <c r="E77" s="1">
        <v>90</v>
      </c>
      <c r="F77" s="7">
        <v>100</v>
      </c>
      <c r="G77" s="24">
        <f t="shared" si="4"/>
        <v>-10</v>
      </c>
      <c r="H77" s="9">
        <f t="shared" si="3"/>
        <v>1.1111111111111112</v>
      </c>
      <c r="I77" s="25" t="s">
        <v>71</v>
      </c>
    </row>
    <row r="78" spans="1:9" ht="84.75" customHeight="1">
      <c r="A78" s="15">
        <v>61</v>
      </c>
      <c r="B78" s="25" t="s">
        <v>63</v>
      </c>
      <c r="C78" s="24" t="s">
        <v>18</v>
      </c>
      <c r="D78" s="1">
        <v>45.9</v>
      </c>
      <c r="E78" s="1">
        <v>47</v>
      </c>
      <c r="F78" s="7">
        <v>26.5</v>
      </c>
      <c r="G78" s="24">
        <f t="shared" si="4"/>
        <v>20.5</v>
      </c>
      <c r="H78" s="9">
        <f>F78/E78</f>
        <v>0.5638297872340425</v>
      </c>
      <c r="I78" s="19" t="s">
        <v>167</v>
      </c>
    </row>
    <row r="79" spans="1:9" ht="98.25" customHeight="1">
      <c r="A79" s="15">
        <v>62</v>
      </c>
      <c r="B79" s="25" t="s">
        <v>64</v>
      </c>
      <c r="C79" s="24" t="s">
        <v>18</v>
      </c>
      <c r="D79" s="1">
        <v>32.6</v>
      </c>
      <c r="E79" s="1">
        <v>55</v>
      </c>
      <c r="F79" s="7">
        <v>22.2</v>
      </c>
      <c r="G79" s="24">
        <f t="shared" si="4"/>
        <v>32.8</v>
      </c>
      <c r="H79" s="9">
        <f t="shared" si="3"/>
        <v>0.4036363636363636</v>
      </c>
      <c r="I79" s="19" t="s">
        <v>167</v>
      </c>
    </row>
    <row r="80" spans="1:9" ht="31.5">
      <c r="A80" s="15">
        <v>63</v>
      </c>
      <c r="B80" s="25" t="s">
        <v>101</v>
      </c>
      <c r="C80" s="24" t="s">
        <v>18</v>
      </c>
      <c r="D80" s="1">
        <v>0</v>
      </c>
      <c r="E80" s="1">
        <v>1</v>
      </c>
      <c r="F80" s="7">
        <v>1</v>
      </c>
      <c r="G80" s="24">
        <f t="shared" si="4"/>
        <v>0</v>
      </c>
      <c r="H80" s="9">
        <f t="shared" si="3"/>
        <v>1</v>
      </c>
      <c r="I80" s="25" t="s">
        <v>151</v>
      </c>
    </row>
    <row r="81" spans="1:9" ht="15.75">
      <c r="A81" s="15"/>
      <c r="B81" s="34" t="s">
        <v>65</v>
      </c>
      <c r="C81" s="34"/>
      <c r="D81" s="34"/>
      <c r="E81" s="34"/>
      <c r="F81" s="34"/>
      <c r="G81" s="34"/>
      <c r="H81" s="34"/>
      <c r="I81" s="34"/>
    </row>
    <row r="82" spans="1:9" ht="102" customHeight="1">
      <c r="A82" s="15">
        <v>64</v>
      </c>
      <c r="B82" s="25" t="s">
        <v>103</v>
      </c>
      <c r="C82" s="24" t="s">
        <v>18</v>
      </c>
      <c r="D82" s="1">
        <v>100</v>
      </c>
      <c r="E82" s="1">
        <v>97</v>
      </c>
      <c r="F82" s="7">
        <v>100</v>
      </c>
      <c r="G82" s="24">
        <f t="shared" si="4"/>
        <v>-3</v>
      </c>
      <c r="H82" s="9">
        <f>F82/E82</f>
        <v>1.0309278350515463</v>
      </c>
      <c r="I82" s="25" t="s">
        <v>71</v>
      </c>
    </row>
    <row r="83" spans="1:9" ht="198.75" customHeight="1">
      <c r="A83" s="15">
        <v>65</v>
      </c>
      <c r="B83" s="25" t="s">
        <v>66</v>
      </c>
      <c r="C83" s="24" t="s">
        <v>18</v>
      </c>
      <c r="D83" s="1">
        <v>100</v>
      </c>
      <c r="E83" s="1">
        <v>98</v>
      </c>
      <c r="F83" s="7">
        <v>100</v>
      </c>
      <c r="G83" s="24">
        <f t="shared" si="4"/>
        <v>-2</v>
      </c>
      <c r="H83" s="9">
        <f>F83/E83</f>
        <v>1.0204081632653061</v>
      </c>
      <c r="I83" s="25" t="s">
        <v>71</v>
      </c>
    </row>
    <row r="84" spans="1:9" ht="56.25" customHeight="1">
      <c r="A84" s="15">
        <v>66</v>
      </c>
      <c r="B84" s="25" t="s">
        <v>104</v>
      </c>
      <c r="C84" s="24" t="s">
        <v>18</v>
      </c>
      <c r="D84" s="1">
        <v>0</v>
      </c>
      <c r="E84" s="1">
        <v>3</v>
      </c>
      <c r="F84" s="7">
        <v>0</v>
      </c>
      <c r="G84" s="24">
        <f t="shared" si="4"/>
        <v>3</v>
      </c>
      <c r="H84" s="9">
        <v>1</v>
      </c>
      <c r="I84" s="25" t="s">
        <v>71</v>
      </c>
    </row>
    <row r="85" spans="1:9" ht="20.25" customHeight="1">
      <c r="A85" s="15"/>
      <c r="B85" s="38" t="s">
        <v>127</v>
      </c>
      <c r="C85" s="39"/>
      <c r="D85" s="39"/>
      <c r="E85" s="39"/>
      <c r="F85" s="39"/>
      <c r="G85" s="39"/>
      <c r="H85" s="39"/>
      <c r="I85" s="39"/>
    </row>
    <row r="86" spans="1:9" ht="81" customHeight="1">
      <c r="A86" s="15">
        <v>67</v>
      </c>
      <c r="B86" s="25" t="s">
        <v>105</v>
      </c>
      <c r="C86" s="24" t="s">
        <v>18</v>
      </c>
      <c r="D86" s="1"/>
      <c r="E86" s="1">
        <v>35</v>
      </c>
      <c r="F86" s="7">
        <v>100</v>
      </c>
      <c r="G86" s="24">
        <f t="shared" si="4"/>
        <v>-65</v>
      </c>
      <c r="H86" s="9">
        <f>F86/E86</f>
        <v>2.857142857142857</v>
      </c>
      <c r="I86" s="25" t="s">
        <v>142</v>
      </c>
    </row>
    <row r="87" spans="1:9" ht="147" customHeight="1">
      <c r="A87" s="15">
        <v>68</v>
      </c>
      <c r="B87" s="25" t="s">
        <v>106</v>
      </c>
      <c r="C87" s="24" t="s">
        <v>18</v>
      </c>
      <c r="D87" s="1"/>
      <c r="E87" s="1">
        <v>30</v>
      </c>
      <c r="F87" s="7">
        <v>100</v>
      </c>
      <c r="G87" s="24">
        <f t="shared" si="4"/>
        <v>-70</v>
      </c>
      <c r="H87" s="9">
        <f>F87/E87</f>
        <v>3.3333333333333335</v>
      </c>
      <c r="I87" s="25" t="s">
        <v>142</v>
      </c>
    </row>
    <row r="88" spans="1:9" ht="115.5" customHeight="1">
      <c r="A88" s="15">
        <v>69</v>
      </c>
      <c r="B88" s="25" t="s">
        <v>107</v>
      </c>
      <c r="C88" s="24" t="s">
        <v>18</v>
      </c>
      <c r="D88" s="1"/>
      <c r="E88" s="1">
        <v>50</v>
      </c>
      <c r="F88" s="7">
        <v>100</v>
      </c>
      <c r="G88" s="24">
        <f t="shared" si="4"/>
        <v>-50</v>
      </c>
      <c r="H88" s="9">
        <f>F88/E88</f>
        <v>2</v>
      </c>
      <c r="I88" s="25" t="s">
        <v>142</v>
      </c>
    </row>
    <row r="89" spans="1:9" ht="116.25" customHeight="1">
      <c r="A89" s="15">
        <v>70</v>
      </c>
      <c r="B89" s="25" t="s">
        <v>108</v>
      </c>
      <c r="C89" s="24" t="s">
        <v>18</v>
      </c>
      <c r="D89" s="1"/>
      <c r="E89" s="1">
        <v>7</v>
      </c>
      <c r="F89" s="7">
        <v>38.4</v>
      </c>
      <c r="G89" s="24">
        <f t="shared" si="4"/>
        <v>-31.4</v>
      </c>
      <c r="H89" s="9">
        <f>F89/E89</f>
        <v>5.485714285714286</v>
      </c>
      <c r="I89" s="25" t="s">
        <v>142</v>
      </c>
    </row>
    <row r="90" spans="1:9" ht="60" customHeight="1">
      <c r="A90" s="15">
        <v>71</v>
      </c>
      <c r="B90" s="25" t="s">
        <v>109</v>
      </c>
      <c r="C90" s="24" t="s">
        <v>18</v>
      </c>
      <c r="D90" s="1"/>
      <c r="E90" s="1">
        <v>50</v>
      </c>
      <c r="F90" s="7">
        <v>50</v>
      </c>
      <c r="G90" s="24">
        <f t="shared" si="4"/>
        <v>0</v>
      </c>
      <c r="H90" s="9">
        <f>F90/E90</f>
        <v>1</v>
      </c>
      <c r="I90" s="25" t="s">
        <v>142</v>
      </c>
    </row>
    <row r="91" spans="1:9" ht="29.25" customHeight="1">
      <c r="A91" s="15"/>
      <c r="B91" s="38" t="s">
        <v>110</v>
      </c>
      <c r="C91" s="39"/>
      <c r="D91" s="39"/>
      <c r="E91" s="39"/>
      <c r="F91" s="39"/>
      <c r="G91" s="39"/>
      <c r="H91" s="39"/>
      <c r="I91" s="39"/>
    </row>
    <row r="92" spans="1:9" ht="109.5" customHeight="1">
      <c r="A92" s="15">
        <v>72</v>
      </c>
      <c r="B92" s="25" t="s">
        <v>111</v>
      </c>
      <c r="C92" s="24" t="s">
        <v>18</v>
      </c>
      <c r="D92" s="1">
        <v>10.3</v>
      </c>
      <c r="E92" s="1">
        <v>8</v>
      </c>
      <c r="F92" s="7">
        <v>8</v>
      </c>
      <c r="G92" s="24">
        <f t="shared" si="4"/>
        <v>0</v>
      </c>
      <c r="H92" s="9">
        <f>F92/E92</f>
        <v>1</v>
      </c>
      <c r="I92" s="25" t="s">
        <v>169</v>
      </c>
    </row>
    <row r="93" spans="1:9" ht="70.5" customHeight="1">
      <c r="A93" s="15">
        <v>73</v>
      </c>
      <c r="B93" s="25" t="s">
        <v>112</v>
      </c>
      <c r="C93" s="24" t="s">
        <v>18</v>
      </c>
      <c r="D93" s="1">
        <v>38.9</v>
      </c>
      <c r="E93" s="1">
        <v>38.3</v>
      </c>
      <c r="F93" s="7">
        <v>38.3</v>
      </c>
      <c r="G93" s="24">
        <f t="shared" si="4"/>
        <v>0</v>
      </c>
      <c r="H93" s="9">
        <f>F93/E93</f>
        <v>1</v>
      </c>
      <c r="I93" s="25" t="s">
        <v>169</v>
      </c>
    </row>
    <row r="94" spans="1:9" ht="78.75" customHeight="1">
      <c r="A94" s="15">
        <v>74</v>
      </c>
      <c r="B94" s="25" t="s">
        <v>113</v>
      </c>
      <c r="C94" s="24" t="s">
        <v>18</v>
      </c>
      <c r="D94" s="1">
        <v>1.1</v>
      </c>
      <c r="E94" s="1">
        <v>2.2</v>
      </c>
      <c r="F94" s="7">
        <v>2.2</v>
      </c>
      <c r="G94" s="24">
        <f t="shared" si="4"/>
        <v>0</v>
      </c>
      <c r="H94" s="9">
        <f>F94/E94</f>
        <v>1</v>
      </c>
      <c r="I94" s="25" t="s">
        <v>169</v>
      </c>
    </row>
    <row r="95" spans="1:9" ht="86.25" customHeight="1">
      <c r="A95" s="15">
        <v>75</v>
      </c>
      <c r="B95" s="25" t="s">
        <v>114</v>
      </c>
      <c r="C95" s="24" t="s">
        <v>18</v>
      </c>
      <c r="D95" s="1">
        <v>3.4</v>
      </c>
      <c r="E95" s="1">
        <v>4.4</v>
      </c>
      <c r="F95" s="7">
        <v>4.4</v>
      </c>
      <c r="G95" s="24">
        <f t="shared" si="4"/>
        <v>0</v>
      </c>
      <c r="H95" s="9">
        <f>F95/E95</f>
        <v>1</v>
      </c>
      <c r="I95" s="25" t="s">
        <v>169</v>
      </c>
    </row>
    <row r="96" spans="1:9" ht="80.25" customHeight="1">
      <c r="A96" s="15">
        <v>76</v>
      </c>
      <c r="B96" s="25" t="s">
        <v>115</v>
      </c>
      <c r="C96" s="24" t="s">
        <v>18</v>
      </c>
      <c r="D96" s="1">
        <v>46.3</v>
      </c>
      <c r="E96" s="1">
        <v>47.1</v>
      </c>
      <c r="F96" s="7">
        <v>47.1</v>
      </c>
      <c r="G96" s="24">
        <f t="shared" si="4"/>
        <v>0</v>
      </c>
      <c r="H96" s="9">
        <f>F96/E96</f>
        <v>1</v>
      </c>
      <c r="I96" s="25" t="s">
        <v>169</v>
      </c>
    </row>
    <row r="97" spans="1:9" ht="30.75" customHeight="1">
      <c r="A97" s="15"/>
      <c r="B97" s="38" t="s">
        <v>116</v>
      </c>
      <c r="C97" s="39"/>
      <c r="D97" s="39"/>
      <c r="E97" s="39"/>
      <c r="F97" s="39"/>
      <c r="G97" s="39"/>
      <c r="H97" s="39"/>
      <c r="I97" s="39"/>
    </row>
    <row r="98" spans="1:9" ht="75" customHeight="1">
      <c r="A98" s="15">
        <v>77</v>
      </c>
      <c r="B98" s="25" t="s">
        <v>118</v>
      </c>
      <c r="C98" s="24" t="s">
        <v>117</v>
      </c>
      <c r="D98" s="1"/>
      <c r="E98" s="1">
        <v>936</v>
      </c>
      <c r="F98" s="7">
        <v>608.5</v>
      </c>
      <c r="G98" s="24">
        <f t="shared" si="4"/>
        <v>327.5</v>
      </c>
      <c r="H98" s="9">
        <f>E98/F98</f>
        <v>1.5382087099424815</v>
      </c>
      <c r="I98" s="25" t="s">
        <v>148</v>
      </c>
    </row>
    <row r="99" spans="1:9" ht="73.5" customHeight="1">
      <c r="A99" s="15">
        <v>78</v>
      </c>
      <c r="B99" s="25" t="s">
        <v>119</v>
      </c>
      <c r="C99" s="24" t="s">
        <v>117</v>
      </c>
      <c r="D99" s="1"/>
      <c r="E99" s="1">
        <v>324</v>
      </c>
      <c r="F99" s="7">
        <v>165.9</v>
      </c>
      <c r="G99" s="24">
        <f t="shared" si="4"/>
        <v>158.1</v>
      </c>
      <c r="H99" s="9">
        <f>E99/F99</f>
        <v>1.952983725135624</v>
      </c>
      <c r="I99" s="25" t="s">
        <v>149</v>
      </c>
    </row>
    <row r="100" spans="1:9" ht="64.5" customHeight="1">
      <c r="A100" s="15">
        <v>79</v>
      </c>
      <c r="B100" s="25" t="s">
        <v>120</v>
      </c>
      <c r="C100" s="24" t="s">
        <v>18</v>
      </c>
      <c r="D100" s="1"/>
      <c r="E100" s="1">
        <v>71</v>
      </c>
      <c r="F100" s="7">
        <v>89.2</v>
      </c>
      <c r="G100" s="24">
        <f t="shared" si="4"/>
        <v>-18.200000000000003</v>
      </c>
      <c r="H100" s="9">
        <f>F100/E100</f>
        <v>1.2563380281690142</v>
      </c>
      <c r="I100" s="25" t="s">
        <v>150</v>
      </c>
    </row>
    <row r="101" spans="1:9" ht="95.25" customHeight="1">
      <c r="A101" s="15">
        <v>80</v>
      </c>
      <c r="B101" s="25" t="s">
        <v>121</v>
      </c>
      <c r="C101" s="24" t="s">
        <v>18</v>
      </c>
      <c r="D101" s="1"/>
      <c r="E101" s="1">
        <v>69.2</v>
      </c>
      <c r="F101" s="7">
        <v>100</v>
      </c>
      <c r="G101" s="24">
        <f t="shared" si="4"/>
        <v>-30.799999999999997</v>
      </c>
      <c r="H101" s="9">
        <f aca="true" t="shared" si="5" ref="H101:H106">F101/E101</f>
        <v>1.445086705202312</v>
      </c>
      <c r="I101" s="25" t="s">
        <v>150</v>
      </c>
    </row>
    <row r="102" spans="1:9" ht="75.75" customHeight="1">
      <c r="A102" s="15">
        <v>81</v>
      </c>
      <c r="B102" s="25" t="s">
        <v>122</v>
      </c>
      <c r="C102" s="24" t="s">
        <v>18</v>
      </c>
      <c r="D102" s="1"/>
      <c r="E102" s="1">
        <v>51.9</v>
      </c>
      <c r="F102" s="7">
        <v>100</v>
      </c>
      <c r="G102" s="24">
        <f t="shared" si="4"/>
        <v>-48.1</v>
      </c>
      <c r="H102" s="9">
        <f t="shared" si="5"/>
        <v>1.9267822736030829</v>
      </c>
      <c r="I102" s="25" t="s">
        <v>150</v>
      </c>
    </row>
    <row r="103" spans="1:9" ht="100.5" customHeight="1">
      <c r="A103" s="15">
        <v>82</v>
      </c>
      <c r="B103" s="25" t="s">
        <v>123</v>
      </c>
      <c r="C103" s="24" t="s">
        <v>18</v>
      </c>
      <c r="D103" s="1"/>
      <c r="E103" s="1">
        <v>86.7</v>
      </c>
      <c r="F103" s="7">
        <v>100</v>
      </c>
      <c r="G103" s="24">
        <f t="shared" si="4"/>
        <v>-13.299999999999997</v>
      </c>
      <c r="H103" s="9">
        <f t="shared" si="5"/>
        <v>1.1534025374855825</v>
      </c>
      <c r="I103" s="25" t="s">
        <v>150</v>
      </c>
    </row>
    <row r="104" spans="1:9" ht="96" customHeight="1">
      <c r="A104" s="15">
        <v>83</v>
      </c>
      <c r="B104" s="25" t="s">
        <v>124</v>
      </c>
      <c r="C104" s="24" t="s">
        <v>18</v>
      </c>
      <c r="D104" s="1"/>
      <c r="E104" s="1">
        <v>64</v>
      </c>
      <c r="F104" s="7">
        <v>100</v>
      </c>
      <c r="G104" s="24">
        <f t="shared" si="4"/>
        <v>-36</v>
      </c>
      <c r="H104" s="9">
        <f t="shared" si="5"/>
        <v>1.5625</v>
      </c>
      <c r="I104" s="25" t="s">
        <v>71</v>
      </c>
    </row>
    <row r="105" spans="1:9" ht="98.25" customHeight="1">
      <c r="A105" s="15">
        <v>84</v>
      </c>
      <c r="B105" s="25" t="s">
        <v>125</v>
      </c>
      <c r="C105" s="24" t="s">
        <v>18</v>
      </c>
      <c r="D105" s="1"/>
      <c r="E105" s="1">
        <v>77</v>
      </c>
      <c r="F105" s="7">
        <v>100</v>
      </c>
      <c r="G105" s="24">
        <f t="shared" si="4"/>
        <v>-23</v>
      </c>
      <c r="H105" s="9">
        <f t="shared" si="5"/>
        <v>1.2987012987012987</v>
      </c>
      <c r="I105" s="25" t="s">
        <v>150</v>
      </c>
    </row>
    <row r="106" spans="1:9" ht="103.5" customHeight="1">
      <c r="A106" s="15">
        <v>85</v>
      </c>
      <c r="B106" s="25" t="s">
        <v>126</v>
      </c>
      <c r="C106" s="24" t="s">
        <v>18</v>
      </c>
      <c r="D106" s="1"/>
      <c r="E106" s="1">
        <v>49.2</v>
      </c>
      <c r="F106" s="7">
        <v>100</v>
      </c>
      <c r="G106" s="24">
        <f t="shared" si="4"/>
        <v>-50.8</v>
      </c>
      <c r="H106" s="9">
        <f t="shared" si="5"/>
        <v>2.0325203252032518</v>
      </c>
      <c r="I106" s="25" t="s">
        <v>150</v>
      </c>
    </row>
    <row r="107" ht="14.25">
      <c r="F107" s="20"/>
    </row>
    <row r="108" ht="14.25">
      <c r="F108" s="20"/>
    </row>
    <row r="109" spans="1:9" ht="14.25">
      <c r="A109" s="15"/>
      <c r="B109" s="35" t="s">
        <v>174</v>
      </c>
      <c r="C109" s="36"/>
      <c r="D109" s="36"/>
      <c r="E109" s="36"/>
      <c r="F109" s="36"/>
      <c r="G109" s="36"/>
      <c r="H109" s="36"/>
      <c r="I109" s="37"/>
    </row>
    <row r="110" spans="1:9" ht="36" customHeight="1">
      <c r="A110" s="15"/>
      <c r="B110" s="10" t="s">
        <v>80</v>
      </c>
      <c r="C110" s="41" t="s">
        <v>177</v>
      </c>
      <c r="D110" s="42"/>
      <c r="E110" s="42"/>
      <c r="F110" s="42"/>
      <c r="G110" s="42"/>
      <c r="H110" s="42"/>
      <c r="I110" s="43"/>
    </row>
    <row r="111" ht="14.25">
      <c r="F111" s="20"/>
    </row>
  </sheetData>
  <sheetProtection/>
  <mergeCells count="23">
    <mergeCell ref="A7:A9"/>
    <mergeCell ref="G1:I1"/>
    <mergeCell ref="B3:I6"/>
    <mergeCell ref="B7:B9"/>
    <mergeCell ref="H7:H9"/>
    <mergeCell ref="I7:I9"/>
    <mergeCell ref="C7:C9"/>
    <mergeCell ref="C110:I110"/>
    <mergeCell ref="B81:I81"/>
    <mergeCell ref="B11:I11"/>
    <mergeCell ref="B24:I24"/>
    <mergeCell ref="B46:I46"/>
    <mergeCell ref="E8:F8"/>
    <mergeCell ref="B69:I69"/>
    <mergeCell ref="B60:I60"/>
    <mergeCell ref="B97:I97"/>
    <mergeCell ref="B85:I85"/>
    <mergeCell ref="B73:I73"/>
    <mergeCell ref="B109:I109"/>
    <mergeCell ref="B91:I91"/>
    <mergeCell ref="G7:G9"/>
    <mergeCell ref="D7:F7"/>
    <mergeCell ref="D8:D9"/>
  </mergeCells>
  <printOptions horizontalCentered="1"/>
  <pageMargins left="0.31496062992125984" right="0.31496062992125984" top="0.15748031496062992" bottom="0.15748031496062992" header="0.11811023622047245" footer="0.11811023622047245"/>
  <pageSetup fitToHeight="0" fitToWidth="1" horizontalDpi="600" verticalDpi="600" orientation="landscape" paperSize="9" scale="67" r:id="rId1"/>
  <rowBreaks count="1" manualBreakCount="1"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Сигарева</dc:creator>
  <cp:keywords/>
  <dc:description/>
  <cp:lastModifiedBy>Панова Юлия Сергеевна</cp:lastModifiedBy>
  <cp:lastPrinted>2018-05-15T08:52:21Z</cp:lastPrinted>
  <dcterms:created xsi:type="dcterms:W3CDTF">2015-03-11T13:04:04Z</dcterms:created>
  <dcterms:modified xsi:type="dcterms:W3CDTF">2018-05-15T08:52:25Z</dcterms:modified>
  <cp:category/>
  <cp:version/>
  <cp:contentType/>
  <cp:contentStatus/>
</cp:coreProperties>
</file>