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<sst xmlns="http://schemas.openxmlformats.org/spreadsheetml/2006/main" count="63" uniqueCount="50">
  <si>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№ п/п</t>
  </si>
  <si>
    <t>Наименование ответственного исполнителя, соисполнителя, участника</t>
  </si>
  <si>
    <t xml:space="preserve">Кассовое исполнение </t>
  </si>
  <si>
    <t xml:space="preserve">Фактическое освоение </t>
  </si>
  <si>
    <t>Всего</t>
  </si>
  <si>
    <t>в том числе:</t>
  </si>
  <si>
    <t>(гр.11,13,14)</t>
  </si>
  <si>
    <t>МБ</t>
  </si>
  <si>
    <t>ИИ</t>
  </si>
  <si>
    <t>всего</t>
  </si>
  <si>
    <t>Всего по государственной программе</t>
  </si>
  <si>
    <t>Наименование отдельного мероприятия, подпрограммы, основного мероприятия</t>
  </si>
  <si>
    <t>% фактического освоения средств за счет всех источников финансирования (гр.10/гр.5)</t>
  </si>
  <si>
    <r>
      <t>Объем бюджетных ассигнований</t>
    </r>
    <r>
      <rPr>
        <vertAlign val="superscript"/>
        <sz val="11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(тыс. руб.)</t>
    </r>
    <r>
      <rPr>
        <sz val="10"/>
        <color indexed="8"/>
        <rFont val="Calibri"/>
        <family val="2"/>
      </rPr>
      <t xml:space="preserve"> </t>
    </r>
  </si>
  <si>
    <r>
      <t xml:space="preserve"> % кассового исполнения средств ОБ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(гр.6/гр.4)</t>
    </r>
  </si>
  <si>
    <r>
      <t>(</t>
    </r>
    <r>
      <rPr>
        <b/>
        <i/>
        <sz val="8"/>
        <color indexed="8"/>
        <rFont val="Times New Roman"/>
        <family val="1"/>
      </rPr>
      <t>гр.6,8,9)</t>
    </r>
  </si>
  <si>
    <r>
      <t>ОБ</t>
    </r>
    <r>
      <rPr>
        <vertAlign val="superscript"/>
        <sz val="10"/>
        <color indexed="8"/>
        <rFont val="Times New Roman"/>
        <family val="1"/>
      </rPr>
      <t>3</t>
    </r>
  </si>
  <si>
    <r>
      <t>в т. ч.</t>
    </r>
    <r>
      <rPr>
        <sz val="10"/>
        <color indexed="8"/>
        <rFont val="Times New Roman"/>
        <family val="1"/>
      </rPr>
      <t xml:space="preserve"> ФБ</t>
    </r>
    <r>
      <rPr>
        <vertAlign val="superscript"/>
        <sz val="10"/>
        <color indexed="8"/>
        <rFont val="Times New Roman"/>
        <family val="1"/>
      </rPr>
      <t>4</t>
    </r>
  </si>
  <si>
    <r>
      <t xml:space="preserve"> Сводная бюджетная роспись на отчетную </t>
    </r>
    <r>
      <rPr>
        <sz val="9"/>
        <color indexed="8"/>
        <rFont val="Times New Roman"/>
        <family val="1"/>
      </rPr>
      <t xml:space="preserve">дату </t>
    </r>
    <r>
      <rPr>
        <sz val="8"/>
        <color indexed="8"/>
        <rFont val="Times New Roman"/>
        <family val="1"/>
      </rPr>
      <t>2</t>
    </r>
  </si>
  <si>
    <t>(I, II, III кварталы)</t>
  </si>
  <si>
    <t>Подпрограмма 1 "Обеспечение детей санаторно-курортным лечением и организованными формами отдыха и оздоровления"</t>
  </si>
  <si>
    <t>Основное мероприятие "Обеспечение детей санаторно-курортным лечением в санаторно-курортных организациях, расположенных на территории Российской Федерации"</t>
  </si>
  <si>
    <t xml:space="preserve">Предоставление бесплатных путевок детям, нуждающимся по медицинским показаниям в санаторно-курортном лечении в санаторно-курортных организациях, расположенных на территории Российской Федерации, совместно с одним из родителей, либо с одним из лиц, заменяющих им родителей (дети в возрасте от 4 до 9 лет включительно) </t>
  </si>
  <si>
    <t xml:space="preserve">Организация отдыха и оздоровление детей, нуждающихся по медицинским показаниям в санаторно-курортном лечении в санаторно-курортных организациях, расположенных на территории Российской Федерации, (дети в возрасте от 10 до 15 лет включительно) в составе организованной группы </t>
  </si>
  <si>
    <t xml:space="preserve">Предоставление компенсации расходов по приобретению путевок для, нуждающихся по медицинским показаниям в санаторно-курортном лечении, и одному из родителей, либо лицу, его заменяющему (дети в возрасте от 4 до 9 включительно) </t>
  </si>
  <si>
    <t xml:space="preserve">Оплата стоимости проезда ребенка и его родителя, либо лица, его заменяющего, к месту нахождения санаторно-курортной организации и обратно по санаторно-курортным путевкам (дети в возрасте от 4 до 9 лет включительно) </t>
  </si>
  <si>
    <t>Основное мероприятие "Обеспечение детей организованными формами отдыха и оздоровления"</t>
  </si>
  <si>
    <t xml:space="preserve">Организация отдыха и оздоровления детей, направляемых в детские оздоровительные организации по путевкам, предоставленным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образования </t>
  </si>
  <si>
    <t>Организация отдыха детей в каникулярный период в лагерях дневного пребывания на базе образовательных организаций Ненецкого автономного округа (дети в возрасте от 7 до 14 лет включительно)</t>
  </si>
  <si>
    <t>Подпрограмма 2 "Организация отдыха и оздоровления детей, находящихся в трудной жизненной ситуации, детей-сирот и детей, оставшихся без попечения родителей"</t>
  </si>
  <si>
    <t>Основное мероприятие "Организация отдыха и оздоровления детей, находящихся в трудной жизненной ситуации, а также детей из семей, находящихся в социально опасном положении, или детей, находящихся на содержании и воспитании лица, заменяющего родителя"</t>
  </si>
  <si>
    <t>Организация отдыха и оздоровления детей из семей,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</si>
  <si>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</si>
  <si>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Основное мероприятие "Организация отдыха и оздоровления детей-сирот и детей, оставшихся без попечения родителей, воспитывающихся в государственных учреждениях Ненецкого автономного округа, в организациях отдыха и оздоровления, расположенных на территории Российской Федерации"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</si>
  <si>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</si>
  <si>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ЦСР</t>
  </si>
  <si>
    <t>ГКУ НАО "ОСЗН"</t>
  </si>
  <si>
    <t>ГБУ НАО для детей-сирот и детей, оставшихся без попечения родителей "Детский дом"</t>
  </si>
  <si>
    <t>29.1.01.7А010</t>
  </si>
  <si>
    <t>29.1.01.7А020</t>
  </si>
  <si>
    <t>29.1.01.7А030</t>
  </si>
  <si>
    <t>29.1.01.7А040</t>
  </si>
  <si>
    <t>29.1.02.7А050</t>
  </si>
  <si>
    <t>29.1.02.7А060</t>
  </si>
  <si>
    <t>29.2.01.7А090</t>
  </si>
  <si>
    <t>29.2.01.7А100</t>
  </si>
  <si>
    <t>29.2.02.7А110</t>
  </si>
  <si>
    <r>
      <t>Отчет
о реализации государственной программы Ненецкого автономного округа
«</t>
    </r>
    <r>
      <rPr>
        <u val="single"/>
        <sz val="11"/>
        <color indexed="8"/>
        <rFont val="Calibri"/>
        <family val="2"/>
      </rPr>
      <t>Организация отдыха и оздоровления детей Ненецкого автономного округа на 2017 - 2020 годы</t>
    </r>
    <r>
      <rPr>
        <sz val="11"/>
        <color theme="1"/>
        <rFont val="Calibri"/>
        <family val="2"/>
      </rPr>
      <t xml:space="preserve">»
(наименование государственной программы)
</t>
    </r>
  </si>
  <si>
    <r>
      <t>за</t>
    </r>
    <r>
      <rPr>
        <sz val="13"/>
        <color indexed="8"/>
        <rFont val="Times New Roman"/>
        <family val="1"/>
      </rPr>
      <t xml:space="preserve"> </t>
    </r>
    <r>
      <rPr>
        <u val="single"/>
        <sz val="13"/>
        <color indexed="8"/>
        <rFont val="Times New Roman"/>
        <family val="1"/>
      </rPr>
      <t>1 полугодие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20</t>
    </r>
    <r>
      <rPr>
        <sz val="13"/>
        <color indexed="8"/>
        <rFont val="Times New Roman"/>
        <family val="1"/>
      </rPr>
      <t xml:space="preserve"> </t>
    </r>
    <r>
      <rPr>
        <u val="single"/>
        <sz val="13"/>
        <color indexed="8"/>
        <rFont val="Times New Roman"/>
        <family val="1"/>
      </rPr>
      <t>18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г</t>
    </r>
  </si>
  <si>
    <t>Департамент образования, культуры и спорта НАО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</si>
</sst>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\.0\.00\.00000;;"/>
    <numFmt numFmtId="171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1"/>
      <color indexed="8"/>
      <name val="Calibri"/>
      <family val="2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59" fillId="0" borderId="12" xfId="0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60" fillId="34" borderId="13" xfId="0" applyFont="1" applyFill="1" applyBorder="1" applyAlignment="1">
      <alignment horizontal="left" vertical="center" wrapText="1"/>
    </xf>
    <xf numFmtId="14" fontId="60" fillId="35" borderId="13" xfId="0" applyNumberFormat="1" applyFont="1" applyFill="1" applyBorder="1" applyAlignment="1">
      <alignment horizontal="left" vertical="center" wrapText="1"/>
    </xf>
    <xf numFmtId="14" fontId="60" fillId="34" borderId="13" xfId="0" applyNumberFormat="1" applyFont="1" applyFill="1" applyBorder="1" applyAlignment="1">
      <alignment horizontal="left" vertical="center" wrapText="1"/>
    </xf>
    <xf numFmtId="0" fontId="12" fillId="33" borderId="13" xfId="53" applyNumberFormat="1" applyFont="1" applyFill="1" applyBorder="1" applyAlignment="1" applyProtection="1">
      <alignment horizontal="left" vertical="center" wrapText="1"/>
      <protection hidden="1"/>
    </xf>
    <xf numFmtId="0" fontId="13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56" fillId="34" borderId="13" xfId="0" applyFont="1" applyFill="1" applyBorder="1" applyAlignment="1">
      <alignment horizontal="left" vertical="center"/>
    </xf>
    <xf numFmtId="14" fontId="60" fillId="35" borderId="13" xfId="0" applyNumberFormat="1" applyFont="1" applyFill="1" applyBorder="1" applyAlignment="1">
      <alignment vertical="center" wrapText="1"/>
    </xf>
    <xf numFmtId="14" fontId="60" fillId="34" borderId="13" xfId="0" applyNumberFormat="1" applyFont="1" applyFill="1" applyBorder="1" applyAlignment="1">
      <alignment vertical="center" wrapText="1"/>
    </xf>
    <xf numFmtId="170" fontId="14" fillId="0" borderId="13" xfId="53" applyNumberFormat="1" applyFont="1" applyFill="1" applyBorder="1" applyAlignment="1" applyProtection="1">
      <alignment horizontal="right" wrapText="1"/>
      <protection hidden="1"/>
    </xf>
    <xf numFmtId="0" fontId="13" fillId="34" borderId="13" xfId="53" applyNumberFormat="1" applyFont="1" applyFill="1" applyBorder="1" applyAlignment="1" applyProtection="1">
      <alignment vertical="center" wrapText="1"/>
      <protection hidden="1"/>
    </xf>
    <xf numFmtId="0" fontId="56" fillId="34" borderId="13" xfId="0" applyFont="1" applyFill="1" applyBorder="1" applyAlignment="1">
      <alignment/>
    </xf>
    <xf numFmtId="0" fontId="46" fillId="0" borderId="0" xfId="0" applyFont="1" applyAlignment="1">
      <alignment/>
    </xf>
    <xf numFmtId="168" fontId="60" fillId="35" borderId="13" xfId="0" applyNumberFormat="1" applyFont="1" applyFill="1" applyBorder="1" applyAlignment="1">
      <alignment horizontal="center" vertical="center" wrapText="1"/>
    </xf>
    <xf numFmtId="171" fontId="60" fillId="35" borderId="13" xfId="0" applyNumberFormat="1" applyFont="1" applyFill="1" applyBorder="1" applyAlignment="1">
      <alignment horizontal="center" vertical="center" wrapText="1"/>
    </xf>
    <xf numFmtId="0" fontId="60" fillId="15" borderId="14" xfId="0" applyFont="1" applyFill="1" applyBorder="1" applyAlignment="1">
      <alignment horizontal="center" vertical="center" wrapText="1"/>
    </xf>
    <xf numFmtId="0" fontId="60" fillId="15" borderId="10" xfId="0" applyFont="1" applyFill="1" applyBorder="1" applyAlignment="1">
      <alignment vertical="center" wrapText="1"/>
    </xf>
    <xf numFmtId="0" fontId="60" fillId="15" borderId="0" xfId="0" applyFont="1" applyFill="1" applyBorder="1" applyAlignment="1">
      <alignment vertical="center" wrapText="1"/>
    </xf>
    <xf numFmtId="168" fontId="60" fillId="15" borderId="15" xfId="0" applyNumberFormat="1" applyFont="1" applyFill="1" applyBorder="1" applyAlignment="1">
      <alignment horizontal="center" vertical="center" wrapText="1"/>
    </xf>
    <xf numFmtId="171" fontId="60" fillId="15" borderId="15" xfId="0" applyNumberFormat="1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left" vertical="center" wrapText="1"/>
    </xf>
    <xf numFmtId="169" fontId="56" fillId="33" borderId="13" xfId="0" applyNumberFormat="1" applyFont="1" applyFill="1" applyBorder="1" applyAlignment="1">
      <alignment horizontal="left" vertical="center" wrapText="1"/>
    </xf>
    <xf numFmtId="169" fontId="60" fillId="34" borderId="13" xfId="0" applyNumberFormat="1" applyFont="1" applyFill="1" applyBorder="1" applyAlignment="1">
      <alignment horizontal="left" vertical="center" wrapText="1"/>
    </xf>
    <xf numFmtId="169" fontId="60" fillId="35" borderId="13" xfId="0" applyNumberFormat="1" applyFont="1" applyFill="1" applyBorder="1" applyAlignment="1">
      <alignment horizontal="left" vertical="center" wrapText="1"/>
    </xf>
    <xf numFmtId="0" fontId="61" fillId="34" borderId="13" xfId="0" applyFont="1" applyFill="1" applyBorder="1" applyAlignment="1">
      <alignment/>
    </xf>
    <xf numFmtId="168" fontId="61" fillId="34" borderId="13" xfId="0" applyNumberFormat="1" applyFont="1" applyFill="1" applyBorder="1" applyAlignment="1">
      <alignment horizontal="center" vertical="center"/>
    </xf>
    <xf numFmtId="171" fontId="61" fillId="34" borderId="13" xfId="0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/>
    </xf>
    <xf numFmtId="168" fontId="61" fillId="0" borderId="13" xfId="0" applyNumberFormat="1" applyFont="1" applyBorder="1" applyAlignment="1">
      <alignment horizontal="center" vertical="center"/>
    </xf>
    <xf numFmtId="171" fontId="61" fillId="0" borderId="13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="90" zoomScaleNormal="90" zoomScalePageLayoutView="0" workbookViewId="0" topLeftCell="A1">
      <pane xSplit="4" ySplit="11" topLeftCell="E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T5" sqref="T5"/>
    </sheetView>
  </sheetViews>
  <sheetFormatPr defaultColWidth="9.140625" defaultRowHeight="15"/>
  <cols>
    <col min="1" max="1" width="5.28125" style="0" customWidth="1"/>
    <col min="2" max="2" width="43.28125" style="0" customWidth="1"/>
    <col min="3" max="3" width="13.00390625" style="0" customWidth="1"/>
    <col min="4" max="4" width="17.140625" style="0" customWidth="1"/>
    <col min="5" max="5" width="12.00390625" style="0" customWidth="1"/>
    <col min="6" max="6" width="9.57421875" style="0" customWidth="1"/>
    <col min="7" max="15" width="10.7109375" style="0" bestFit="1" customWidth="1"/>
    <col min="16" max="16" width="11.00390625" style="0" customWidth="1"/>
    <col min="17" max="17" width="10.28125" style="0" customWidth="1"/>
  </cols>
  <sheetData>
    <row r="2" spans="1:17" ht="14.25">
      <c r="A2" s="42" t="s">
        <v>47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4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7.75" customHeight="1">
      <c r="A4" s="46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6.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ht="15" thickBot="1"/>
    <row r="7" spans="1:17" ht="62.25" customHeight="1" thickBot="1">
      <c r="A7" s="40" t="s">
        <v>0</v>
      </c>
      <c r="B7" s="40" t="s">
        <v>11</v>
      </c>
      <c r="C7" s="40" t="s">
        <v>35</v>
      </c>
      <c r="D7" s="40" t="s">
        <v>1</v>
      </c>
      <c r="E7" s="38" t="s">
        <v>13</v>
      </c>
      <c r="F7" s="45"/>
      <c r="G7" s="45"/>
      <c r="H7" s="45"/>
      <c r="I7" s="45"/>
      <c r="J7" s="45"/>
      <c r="K7" s="45"/>
      <c r="L7" s="45"/>
      <c r="M7" s="45"/>
      <c r="N7" s="45"/>
      <c r="O7" s="39"/>
      <c r="P7" s="40" t="s">
        <v>14</v>
      </c>
      <c r="Q7" s="40" t="s">
        <v>12</v>
      </c>
    </row>
    <row r="8" spans="1:17" ht="15" customHeight="1" thickBot="1">
      <c r="A8" s="44"/>
      <c r="B8" s="44"/>
      <c r="C8" s="44"/>
      <c r="D8" s="44"/>
      <c r="E8" s="40" t="s">
        <v>18</v>
      </c>
      <c r="F8" s="38" t="s">
        <v>2</v>
      </c>
      <c r="G8" s="45"/>
      <c r="H8" s="45"/>
      <c r="I8" s="45"/>
      <c r="J8" s="39"/>
      <c r="K8" s="38" t="s">
        <v>3</v>
      </c>
      <c r="L8" s="45"/>
      <c r="M8" s="45"/>
      <c r="N8" s="45"/>
      <c r="O8" s="39"/>
      <c r="P8" s="44"/>
      <c r="Q8" s="44"/>
    </row>
    <row r="9" spans="1:17" ht="15" thickBot="1">
      <c r="A9" s="44"/>
      <c r="B9" s="44"/>
      <c r="C9" s="44"/>
      <c r="D9" s="44"/>
      <c r="E9" s="44"/>
      <c r="F9" s="1" t="s">
        <v>4</v>
      </c>
      <c r="G9" s="38" t="s">
        <v>5</v>
      </c>
      <c r="H9" s="45"/>
      <c r="I9" s="45"/>
      <c r="J9" s="39"/>
      <c r="K9" s="1" t="s">
        <v>4</v>
      </c>
      <c r="L9" s="38" t="s">
        <v>5</v>
      </c>
      <c r="M9" s="45"/>
      <c r="N9" s="45"/>
      <c r="O9" s="39"/>
      <c r="P9" s="44"/>
      <c r="Q9" s="44"/>
    </row>
    <row r="10" spans="1:17" ht="24" customHeight="1" thickBot="1">
      <c r="A10" s="44"/>
      <c r="B10" s="44"/>
      <c r="C10" s="44"/>
      <c r="D10" s="44"/>
      <c r="E10" s="44"/>
      <c r="F10" s="2" t="s">
        <v>15</v>
      </c>
      <c r="G10" s="38" t="s">
        <v>16</v>
      </c>
      <c r="H10" s="39"/>
      <c r="I10" s="40" t="s">
        <v>7</v>
      </c>
      <c r="J10" s="40" t="s">
        <v>8</v>
      </c>
      <c r="K10" s="5" t="s">
        <v>6</v>
      </c>
      <c r="L10" s="38" t="s">
        <v>16</v>
      </c>
      <c r="M10" s="39"/>
      <c r="N10" s="40" t="s">
        <v>7</v>
      </c>
      <c r="O10" s="40" t="s">
        <v>8</v>
      </c>
      <c r="P10" s="44"/>
      <c r="Q10" s="44"/>
    </row>
    <row r="11" spans="1:17" ht="16.5" thickBot="1">
      <c r="A11" s="41"/>
      <c r="B11" s="41"/>
      <c r="C11" s="41"/>
      <c r="D11" s="41"/>
      <c r="E11" s="41"/>
      <c r="F11" s="6"/>
      <c r="G11" s="7" t="s">
        <v>9</v>
      </c>
      <c r="H11" s="7" t="s">
        <v>17</v>
      </c>
      <c r="I11" s="41"/>
      <c r="J11" s="41"/>
      <c r="K11" s="6"/>
      <c r="L11" s="7" t="s">
        <v>9</v>
      </c>
      <c r="M11" s="7" t="s">
        <v>17</v>
      </c>
      <c r="N11" s="41"/>
      <c r="O11" s="41"/>
      <c r="P11" s="41"/>
      <c r="Q11" s="41"/>
    </row>
    <row r="12" spans="1:17" ht="15" thickBot="1">
      <c r="A12" s="3">
        <v>1</v>
      </c>
      <c r="B12" s="4">
        <v>1</v>
      </c>
      <c r="C12" s="4"/>
      <c r="D12" s="4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N12" s="1">
        <v>13</v>
      </c>
      <c r="O12" s="1">
        <v>14</v>
      </c>
      <c r="P12" s="1">
        <v>15</v>
      </c>
      <c r="Q12" s="1">
        <v>16</v>
      </c>
    </row>
    <row r="13" spans="1:17" s="20" customFormat="1" ht="56.25" customHeight="1">
      <c r="A13" s="23">
        <v>1</v>
      </c>
      <c r="B13" s="24" t="s">
        <v>10</v>
      </c>
      <c r="C13" s="24"/>
      <c r="D13" s="25"/>
      <c r="E13" s="26">
        <f>E14+E23</f>
        <v>34286.4</v>
      </c>
      <c r="F13" s="26">
        <f aca="true" t="shared" si="0" ref="F13:F28">G13+I13+J13</f>
        <v>25193.5</v>
      </c>
      <c r="G13" s="26">
        <f>G14+G23</f>
        <v>25193.5</v>
      </c>
      <c r="H13" s="26">
        <f>H14+H23</f>
        <v>0</v>
      </c>
      <c r="I13" s="26">
        <f>I14+I23</f>
        <v>0</v>
      </c>
      <c r="J13" s="26">
        <f>J14+J23</f>
        <v>0</v>
      </c>
      <c r="K13" s="26">
        <f aca="true" t="shared" si="1" ref="K13:K28">L13+N13+O13</f>
        <v>20205.799999999996</v>
      </c>
      <c r="L13" s="26">
        <f>L14+L23</f>
        <v>20205.799999999996</v>
      </c>
      <c r="M13" s="26">
        <f>M14+M23</f>
        <v>0</v>
      </c>
      <c r="N13" s="26">
        <f>N14+N23</f>
        <v>0</v>
      </c>
      <c r="O13" s="26">
        <f>O14+O23</f>
        <v>0</v>
      </c>
      <c r="P13" s="27">
        <f aca="true" t="shared" si="2" ref="P13:P28">G13/E13</f>
        <v>0.7347957207522516</v>
      </c>
      <c r="Q13" s="27">
        <f aca="true" t="shared" si="3" ref="Q13:Q28">K13/F13</f>
        <v>0.8020243316728519</v>
      </c>
    </row>
    <row r="14" spans="1:17" ht="68.25" customHeight="1">
      <c r="A14" s="28"/>
      <c r="B14" s="28" t="s">
        <v>20</v>
      </c>
      <c r="C14" s="15"/>
      <c r="D14" s="10"/>
      <c r="E14" s="21">
        <f>E15+E20</f>
        <v>20971</v>
      </c>
      <c r="F14" s="21">
        <f t="shared" si="0"/>
        <v>20617.5</v>
      </c>
      <c r="G14" s="21">
        <f>G15+G20</f>
        <v>20617.5</v>
      </c>
      <c r="H14" s="21">
        <f>H15+H20</f>
        <v>0</v>
      </c>
      <c r="I14" s="21">
        <f>I15+I20</f>
        <v>0</v>
      </c>
      <c r="J14" s="21">
        <f>J15+J20</f>
        <v>0</v>
      </c>
      <c r="K14" s="21">
        <f t="shared" si="1"/>
        <v>15631.499999999998</v>
      </c>
      <c r="L14" s="21">
        <f>L15+L20</f>
        <v>15631.499999999998</v>
      </c>
      <c r="M14" s="21">
        <f>M15+M20</f>
        <v>0</v>
      </c>
      <c r="N14" s="21">
        <f>N15+N20</f>
        <v>0</v>
      </c>
      <c r="O14" s="21">
        <f>O15+O20</f>
        <v>0</v>
      </c>
      <c r="P14" s="22">
        <f t="shared" si="2"/>
        <v>0.9831433884888656</v>
      </c>
      <c r="Q14" s="22">
        <f t="shared" si="3"/>
        <v>0.7581666060385593</v>
      </c>
    </row>
    <row r="15" spans="1:17" ht="80.25" customHeight="1">
      <c r="A15" s="32"/>
      <c r="B15" s="9" t="s">
        <v>21</v>
      </c>
      <c r="C15" s="16"/>
      <c r="D15" s="11"/>
      <c r="E15" s="33">
        <f>E16+E17+E18+E19</f>
        <v>1218.3</v>
      </c>
      <c r="F15" s="33">
        <f t="shared" si="0"/>
        <v>864.8</v>
      </c>
      <c r="G15" s="33">
        <f>G16+G17+G18+G19</f>
        <v>864.8</v>
      </c>
      <c r="H15" s="33">
        <f>H16+H17+H18+H19</f>
        <v>0</v>
      </c>
      <c r="I15" s="33">
        <f>I16+I17+I18+I19</f>
        <v>0</v>
      </c>
      <c r="J15" s="33">
        <f>J16+J17+J18+J19</f>
        <v>0</v>
      </c>
      <c r="K15" s="33">
        <f t="shared" si="1"/>
        <v>864.8</v>
      </c>
      <c r="L15" s="33">
        <f>L16+L17+L18+L19</f>
        <v>864.8</v>
      </c>
      <c r="M15" s="33">
        <f>M16+M17+M18+M19</f>
        <v>0</v>
      </c>
      <c r="N15" s="33">
        <f>N16+N17+N18+N19</f>
        <v>0</v>
      </c>
      <c r="O15" s="33">
        <f>O16+O17+O18+O19</f>
        <v>0</v>
      </c>
      <c r="P15" s="34">
        <f t="shared" si="2"/>
        <v>0.7098415825330379</v>
      </c>
      <c r="Q15" s="34">
        <f t="shared" si="3"/>
        <v>1</v>
      </c>
    </row>
    <row r="16" spans="1:17" ht="111" customHeight="1">
      <c r="A16" s="35"/>
      <c r="B16" s="12" t="s">
        <v>22</v>
      </c>
      <c r="C16" s="17" t="s">
        <v>38</v>
      </c>
      <c r="D16" s="12" t="s">
        <v>36</v>
      </c>
      <c r="E16" s="36">
        <v>634.8</v>
      </c>
      <c r="F16" s="36">
        <f t="shared" si="0"/>
        <v>634.8</v>
      </c>
      <c r="G16" s="36">
        <v>634.8</v>
      </c>
      <c r="H16" s="36">
        <v>0</v>
      </c>
      <c r="I16" s="36">
        <v>0</v>
      </c>
      <c r="J16" s="36">
        <v>0</v>
      </c>
      <c r="K16" s="36">
        <f t="shared" si="1"/>
        <v>634.8</v>
      </c>
      <c r="L16" s="36">
        <v>634.8</v>
      </c>
      <c r="M16" s="36">
        <v>0</v>
      </c>
      <c r="N16" s="36">
        <v>0</v>
      </c>
      <c r="O16" s="36">
        <v>0</v>
      </c>
      <c r="P16" s="37">
        <f t="shared" si="2"/>
        <v>1</v>
      </c>
      <c r="Q16" s="37">
        <f t="shared" si="3"/>
        <v>1</v>
      </c>
    </row>
    <row r="17" spans="1:17" ht="92.25">
      <c r="A17" s="35"/>
      <c r="B17" s="8" t="s">
        <v>23</v>
      </c>
      <c r="C17" s="17" t="s">
        <v>39</v>
      </c>
      <c r="D17" s="12" t="s">
        <v>36</v>
      </c>
      <c r="E17" s="36">
        <v>176.1</v>
      </c>
      <c r="F17" s="36">
        <f t="shared" si="0"/>
        <v>176</v>
      </c>
      <c r="G17" s="36">
        <v>176</v>
      </c>
      <c r="H17" s="36">
        <v>0</v>
      </c>
      <c r="I17" s="36">
        <v>0</v>
      </c>
      <c r="J17" s="36">
        <v>0</v>
      </c>
      <c r="K17" s="36">
        <f t="shared" si="1"/>
        <v>176</v>
      </c>
      <c r="L17" s="36">
        <v>176</v>
      </c>
      <c r="M17" s="36">
        <v>0</v>
      </c>
      <c r="N17" s="36">
        <v>0</v>
      </c>
      <c r="O17" s="36">
        <v>0</v>
      </c>
      <c r="P17" s="37">
        <f t="shared" si="2"/>
        <v>0.9994321408290744</v>
      </c>
      <c r="Q17" s="37">
        <f t="shared" si="3"/>
        <v>1</v>
      </c>
    </row>
    <row r="18" spans="1:17" ht="82.5" customHeight="1">
      <c r="A18" s="35"/>
      <c r="B18" s="8" t="s">
        <v>24</v>
      </c>
      <c r="C18" s="17" t="s">
        <v>40</v>
      </c>
      <c r="D18" s="12" t="s">
        <v>36</v>
      </c>
      <c r="E18" s="36">
        <v>101.5</v>
      </c>
      <c r="F18" s="36">
        <f t="shared" si="0"/>
        <v>0</v>
      </c>
      <c r="G18" s="36">
        <v>0</v>
      </c>
      <c r="H18" s="36">
        <v>0</v>
      </c>
      <c r="I18" s="36">
        <v>0</v>
      </c>
      <c r="J18" s="36">
        <v>0</v>
      </c>
      <c r="K18" s="36">
        <f t="shared" si="1"/>
        <v>0</v>
      </c>
      <c r="L18" s="36">
        <v>0</v>
      </c>
      <c r="M18" s="36">
        <v>0</v>
      </c>
      <c r="N18" s="36">
        <v>0</v>
      </c>
      <c r="O18" s="36">
        <v>0</v>
      </c>
      <c r="P18" s="37">
        <f t="shared" si="2"/>
        <v>0</v>
      </c>
      <c r="Q18" s="37" t="e">
        <f t="shared" si="3"/>
        <v>#DIV/0!</v>
      </c>
    </row>
    <row r="19" spans="1:17" ht="84.75" customHeight="1">
      <c r="A19" s="35"/>
      <c r="B19" s="29" t="s">
        <v>25</v>
      </c>
      <c r="C19" s="17" t="s">
        <v>41</v>
      </c>
      <c r="D19" s="12" t="s">
        <v>36</v>
      </c>
      <c r="E19" s="36">
        <v>305.9</v>
      </c>
      <c r="F19" s="36">
        <f t="shared" si="0"/>
        <v>54</v>
      </c>
      <c r="G19" s="36">
        <v>54</v>
      </c>
      <c r="H19" s="36">
        <v>0</v>
      </c>
      <c r="I19" s="36">
        <v>0</v>
      </c>
      <c r="J19" s="36">
        <v>0</v>
      </c>
      <c r="K19" s="36">
        <f t="shared" si="1"/>
        <v>54</v>
      </c>
      <c r="L19" s="36">
        <v>54</v>
      </c>
      <c r="M19" s="36">
        <v>0</v>
      </c>
      <c r="N19" s="36">
        <v>0</v>
      </c>
      <c r="O19" s="36">
        <v>0</v>
      </c>
      <c r="P19" s="37">
        <f t="shared" si="2"/>
        <v>0.1765282772147761</v>
      </c>
      <c r="Q19" s="37">
        <f t="shared" si="3"/>
        <v>1</v>
      </c>
    </row>
    <row r="20" spans="1:17" ht="60" customHeight="1">
      <c r="A20" s="32"/>
      <c r="B20" s="30" t="s">
        <v>26</v>
      </c>
      <c r="C20" s="18"/>
      <c r="D20" s="13"/>
      <c r="E20" s="33">
        <f>E21+E22</f>
        <v>19752.7</v>
      </c>
      <c r="F20" s="33">
        <f t="shared" si="0"/>
        <v>19752.7</v>
      </c>
      <c r="G20" s="33">
        <f>G21+G22</f>
        <v>19752.7</v>
      </c>
      <c r="H20" s="33">
        <f>H21+H22</f>
        <v>0</v>
      </c>
      <c r="I20" s="33">
        <f>I21+I22</f>
        <v>0</v>
      </c>
      <c r="J20" s="33">
        <f>J21+J22</f>
        <v>0</v>
      </c>
      <c r="K20" s="33">
        <f t="shared" si="1"/>
        <v>14766.699999999999</v>
      </c>
      <c r="L20" s="33">
        <f>L21+L22</f>
        <v>14766.699999999999</v>
      </c>
      <c r="M20" s="33">
        <f>M21+M22</f>
        <v>0</v>
      </c>
      <c r="N20" s="33">
        <f>N21+N22</f>
        <v>0</v>
      </c>
      <c r="O20" s="33">
        <f>O21+O22</f>
        <v>0</v>
      </c>
      <c r="P20" s="34">
        <f t="shared" si="2"/>
        <v>1</v>
      </c>
      <c r="Q20" s="34">
        <f t="shared" si="3"/>
        <v>0.7475788120105099</v>
      </c>
    </row>
    <row r="21" spans="1:17" ht="84.75" customHeight="1">
      <c r="A21" s="35"/>
      <c r="B21" s="29" t="s">
        <v>27</v>
      </c>
      <c r="C21" s="17" t="s">
        <v>42</v>
      </c>
      <c r="D21" s="12" t="s">
        <v>49</v>
      </c>
      <c r="E21" s="36">
        <v>2204.4</v>
      </c>
      <c r="F21" s="36">
        <f t="shared" si="0"/>
        <v>2204.4</v>
      </c>
      <c r="G21" s="36">
        <v>2204.4</v>
      </c>
      <c r="H21" s="36">
        <v>0</v>
      </c>
      <c r="I21" s="36">
        <v>0</v>
      </c>
      <c r="J21" s="36">
        <v>0</v>
      </c>
      <c r="K21" s="36">
        <f t="shared" si="1"/>
        <v>1868.9</v>
      </c>
      <c r="L21" s="36">
        <v>1868.9</v>
      </c>
      <c r="M21" s="36">
        <v>0</v>
      </c>
      <c r="N21" s="36">
        <v>0</v>
      </c>
      <c r="O21" s="36">
        <v>0</v>
      </c>
      <c r="P21" s="37">
        <f t="shared" si="2"/>
        <v>1</v>
      </c>
      <c r="Q21" s="37">
        <f t="shared" si="3"/>
        <v>0.8478043912175649</v>
      </c>
    </row>
    <row r="22" spans="1:17" ht="69" customHeight="1">
      <c r="A22" s="35"/>
      <c r="B22" s="29" t="s">
        <v>28</v>
      </c>
      <c r="C22" s="17" t="s">
        <v>43</v>
      </c>
      <c r="D22" s="12" t="s">
        <v>49</v>
      </c>
      <c r="E22" s="36">
        <v>17548.3</v>
      </c>
      <c r="F22" s="36">
        <f t="shared" si="0"/>
        <v>17548.3</v>
      </c>
      <c r="G22" s="36">
        <v>17548.3</v>
      </c>
      <c r="H22" s="36">
        <v>0</v>
      </c>
      <c r="I22" s="36">
        <v>0</v>
      </c>
      <c r="J22" s="36">
        <v>0</v>
      </c>
      <c r="K22" s="36">
        <f t="shared" si="1"/>
        <v>12897.8</v>
      </c>
      <c r="L22" s="36">
        <v>12897.8</v>
      </c>
      <c r="M22" s="36">
        <v>0</v>
      </c>
      <c r="N22" s="36">
        <v>0</v>
      </c>
      <c r="O22" s="36">
        <v>0</v>
      </c>
      <c r="P22" s="37">
        <f t="shared" si="2"/>
        <v>1</v>
      </c>
      <c r="Q22" s="37">
        <f t="shared" si="3"/>
        <v>0.7349885743918214</v>
      </c>
    </row>
    <row r="23" spans="1:17" ht="84.75" customHeight="1">
      <c r="A23" s="31"/>
      <c r="B23" s="31" t="s">
        <v>29</v>
      </c>
      <c r="C23" s="31"/>
      <c r="D23" s="31"/>
      <c r="E23" s="21">
        <f>E24+E27</f>
        <v>13315.4</v>
      </c>
      <c r="F23" s="21">
        <f t="shared" si="0"/>
        <v>4576</v>
      </c>
      <c r="G23" s="21">
        <f>G24+G27</f>
        <v>4576</v>
      </c>
      <c r="H23" s="21">
        <f>H24+H27</f>
        <v>0</v>
      </c>
      <c r="I23" s="21">
        <f>I24+I27</f>
        <v>0</v>
      </c>
      <c r="J23" s="21">
        <f>J24+J27</f>
        <v>0</v>
      </c>
      <c r="K23" s="21">
        <f t="shared" si="1"/>
        <v>4574.299999999999</v>
      </c>
      <c r="L23" s="21">
        <f>L24+L27</f>
        <v>4574.299999999999</v>
      </c>
      <c r="M23" s="21">
        <f>M24+M27</f>
        <v>0</v>
      </c>
      <c r="N23" s="21">
        <f>N24+N27</f>
        <v>0</v>
      </c>
      <c r="O23" s="21">
        <f>O24+O27</f>
        <v>0</v>
      </c>
      <c r="P23" s="22">
        <f t="shared" si="2"/>
        <v>0.34366222569355787</v>
      </c>
      <c r="Q23" s="22">
        <f t="shared" si="3"/>
        <v>0.9996284965034964</v>
      </c>
    </row>
    <row r="24" spans="1:17" ht="105" customHeight="1">
      <c r="A24" s="32"/>
      <c r="B24" s="30" t="s">
        <v>30</v>
      </c>
      <c r="C24" s="18"/>
      <c r="D24" s="13"/>
      <c r="E24" s="33">
        <f>E25+E26</f>
        <v>12734.199999999999</v>
      </c>
      <c r="F24" s="33">
        <f t="shared" si="0"/>
        <v>3994.7999999999997</v>
      </c>
      <c r="G24" s="33">
        <f>G25+G26</f>
        <v>3994.7999999999997</v>
      </c>
      <c r="H24" s="33">
        <f>H25+H26</f>
        <v>0</v>
      </c>
      <c r="I24" s="33">
        <f>I25+I26</f>
        <v>0</v>
      </c>
      <c r="J24" s="33">
        <f>J25+J26</f>
        <v>0</v>
      </c>
      <c r="K24" s="33">
        <f t="shared" si="1"/>
        <v>3994.7999999999997</v>
      </c>
      <c r="L24" s="33">
        <f>L25+L26</f>
        <v>3994.7999999999997</v>
      </c>
      <c r="M24" s="33">
        <f>M25+M26</f>
        <v>0</v>
      </c>
      <c r="N24" s="33">
        <f>N25+N26</f>
        <v>0</v>
      </c>
      <c r="O24" s="33">
        <f>O25+O26</f>
        <v>0</v>
      </c>
      <c r="P24" s="34">
        <f t="shared" si="2"/>
        <v>0.3137063969468047</v>
      </c>
      <c r="Q24" s="34">
        <f t="shared" si="3"/>
        <v>1</v>
      </c>
    </row>
    <row r="25" spans="1:17" ht="90" customHeight="1">
      <c r="A25" s="35"/>
      <c r="B25" s="8" t="s">
        <v>31</v>
      </c>
      <c r="C25" s="17" t="s">
        <v>44</v>
      </c>
      <c r="D25" s="12" t="s">
        <v>36</v>
      </c>
      <c r="E25" s="36">
        <v>12020.8</v>
      </c>
      <c r="F25" s="36">
        <f t="shared" si="0"/>
        <v>3982.2</v>
      </c>
      <c r="G25" s="36">
        <v>3982.2</v>
      </c>
      <c r="H25" s="36">
        <v>0</v>
      </c>
      <c r="I25" s="36">
        <v>0</v>
      </c>
      <c r="J25" s="36">
        <v>0</v>
      </c>
      <c r="K25" s="36">
        <f t="shared" si="1"/>
        <v>3982.2</v>
      </c>
      <c r="L25" s="36">
        <v>3982.2</v>
      </c>
      <c r="M25" s="36">
        <v>0</v>
      </c>
      <c r="N25" s="36">
        <v>0</v>
      </c>
      <c r="O25" s="36">
        <v>0</v>
      </c>
      <c r="P25" s="37">
        <f t="shared" si="2"/>
        <v>0.3312757886330361</v>
      </c>
      <c r="Q25" s="37">
        <f t="shared" si="3"/>
        <v>1</v>
      </c>
    </row>
    <row r="26" spans="1:17" ht="84" customHeight="1">
      <c r="A26" s="35"/>
      <c r="B26" s="8" t="s">
        <v>32</v>
      </c>
      <c r="C26" s="17" t="s">
        <v>45</v>
      </c>
      <c r="D26" s="12" t="s">
        <v>36</v>
      </c>
      <c r="E26" s="36">
        <v>713.4</v>
      </c>
      <c r="F26" s="36">
        <f t="shared" si="0"/>
        <v>12.6</v>
      </c>
      <c r="G26" s="36">
        <v>12.6</v>
      </c>
      <c r="H26" s="36">
        <v>0</v>
      </c>
      <c r="I26" s="36">
        <v>0</v>
      </c>
      <c r="J26" s="36">
        <v>0</v>
      </c>
      <c r="K26" s="36">
        <f t="shared" si="1"/>
        <v>12.6</v>
      </c>
      <c r="L26" s="36">
        <v>12.6</v>
      </c>
      <c r="M26" s="36">
        <v>0</v>
      </c>
      <c r="N26" s="36">
        <v>0</v>
      </c>
      <c r="O26" s="36">
        <v>0</v>
      </c>
      <c r="P26" s="37">
        <f t="shared" si="2"/>
        <v>0.017661900756938603</v>
      </c>
      <c r="Q26" s="37">
        <f t="shared" si="3"/>
        <v>1</v>
      </c>
    </row>
    <row r="27" spans="1:17" ht="126" customHeight="1">
      <c r="A27" s="32"/>
      <c r="B27" s="9" t="s">
        <v>33</v>
      </c>
      <c r="C27" s="19"/>
      <c r="D27" s="14"/>
      <c r="E27" s="33">
        <f>E28</f>
        <v>581.2</v>
      </c>
      <c r="F27" s="33">
        <f t="shared" si="0"/>
        <v>581.2</v>
      </c>
      <c r="G27" s="33">
        <f>G28</f>
        <v>581.2</v>
      </c>
      <c r="H27" s="33">
        <f>H28</f>
        <v>0</v>
      </c>
      <c r="I27" s="33">
        <f>I28</f>
        <v>0</v>
      </c>
      <c r="J27" s="33">
        <f>J28</f>
        <v>0</v>
      </c>
      <c r="K27" s="33">
        <f t="shared" si="1"/>
        <v>579.5</v>
      </c>
      <c r="L27" s="33">
        <f>L28</f>
        <v>579.5</v>
      </c>
      <c r="M27" s="33">
        <f>M28</f>
        <v>0</v>
      </c>
      <c r="N27" s="33">
        <f>N28</f>
        <v>0</v>
      </c>
      <c r="O27" s="33">
        <f>O28</f>
        <v>0</v>
      </c>
      <c r="P27" s="34">
        <f t="shared" si="2"/>
        <v>1</v>
      </c>
      <c r="Q27" s="34">
        <f t="shared" si="3"/>
        <v>0.9970750172057811</v>
      </c>
    </row>
    <row r="28" spans="1:17" ht="75.75" customHeight="1">
      <c r="A28" s="35"/>
      <c r="B28" s="8" t="s">
        <v>34</v>
      </c>
      <c r="C28" s="17" t="s">
        <v>46</v>
      </c>
      <c r="D28" s="8" t="s">
        <v>37</v>
      </c>
      <c r="E28" s="36">
        <v>581.2</v>
      </c>
      <c r="F28" s="36">
        <f t="shared" si="0"/>
        <v>581.2</v>
      </c>
      <c r="G28" s="36">
        <v>581.2</v>
      </c>
      <c r="H28" s="36">
        <v>0</v>
      </c>
      <c r="I28" s="36">
        <v>0</v>
      </c>
      <c r="J28" s="36">
        <v>0</v>
      </c>
      <c r="K28" s="36">
        <f t="shared" si="1"/>
        <v>579.5</v>
      </c>
      <c r="L28" s="36">
        <v>579.5</v>
      </c>
      <c r="M28" s="36">
        <v>0</v>
      </c>
      <c r="N28" s="36">
        <v>0</v>
      </c>
      <c r="O28" s="36">
        <v>0</v>
      </c>
      <c r="P28" s="37">
        <f t="shared" si="2"/>
        <v>1</v>
      </c>
      <c r="Q28" s="37">
        <f t="shared" si="3"/>
        <v>0.9970750172057811</v>
      </c>
    </row>
  </sheetData>
  <sheetProtection/>
  <mergeCells count="21">
    <mergeCell ref="C7:C11"/>
    <mergeCell ref="L9:O9"/>
    <mergeCell ref="N10:N11"/>
    <mergeCell ref="I10:I11"/>
    <mergeCell ref="A4:Q4"/>
    <mergeCell ref="A5:Q5"/>
    <mergeCell ref="J10:J11"/>
    <mergeCell ref="P7:P11"/>
    <mergeCell ref="Q7:Q11"/>
    <mergeCell ref="E8:E11"/>
    <mergeCell ref="B7:B11"/>
    <mergeCell ref="G10:H10"/>
    <mergeCell ref="L10:M10"/>
    <mergeCell ref="O10:O11"/>
    <mergeCell ref="A2:Q3"/>
    <mergeCell ref="A7:A11"/>
    <mergeCell ref="D7:D11"/>
    <mergeCell ref="E7:O7"/>
    <mergeCell ref="F8:J8"/>
    <mergeCell ref="K8:O8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 Михайловна</dc:creator>
  <cp:keywords/>
  <dc:description/>
  <cp:lastModifiedBy>Гусева Елена Михайловна</cp:lastModifiedBy>
  <cp:lastPrinted>2018-07-06T08:30:37Z</cp:lastPrinted>
  <dcterms:created xsi:type="dcterms:W3CDTF">2018-03-30T13:21:06Z</dcterms:created>
  <dcterms:modified xsi:type="dcterms:W3CDTF">2018-09-07T09:09:18Z</dcterms:modified>
  <cp:category/>
  <cp:version/>
  <cp:contentType/>
  <cp:contentStatus/>
</cp:coreProperties>
</file>