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Дудакалов\Минтруд РФ\Отчеты по приказу Минтруда № 651н\Показатели по соглашению (полугодовые)\II полугодие 2018\"/>
    </mc:Choice>
  </mc:AlternateContent>
  <bookViews>
    <workbookView xWindow="0" yWindow="0" windowWidth="28800" windowHeight="12435"/>
  </bookViews>
  <sheets>
    <sheet name="Лист1" sheetId="1" r:id="rId1"/>
    <sheet name="Лист3" sheetId="2" r:id="rId2"/>
  </sheets>
  <calcPr calcId="152511"/>
</workbook>
</file>

<file path=xl/calcChain.xml><?xml version="1.0" encoding="utf-8"?>
<calcChain xmlns="http://schemas.openxmlformats.org/spreadsheetml/2006/main">
  <c r="E25" i="1" l="1"/>
  <c r="E10" i="1" s="1"/>
  <c r="H8" i="1"/>
  <c r="G9" i="1"/>
  <c r="H9" i="1"/>
  <c r="H10" i="1"/>
  <c r="G14" i="1"/>
  <c r="G12" i="1" s="1"/>
  <c r="H14" i="1"/>
  <c r="H12" i="1" s="1"/>
  <c r="H11" i="1" s="1"/>
  <c r="F8" i="1"/>
  <c r="F9" i="1"/>
  <c r="F10" i="1"/>
  <c r="F14" i="1"/>
  <c r="F12" i="1" s="1"/>
  <c r="F11" i="1" s="1"/>
  <c r="E14" i="1"/>
  <c r="E12" i="1" s="1"/>
  <c r="E11" i="1" s="1"/>
  <c r="E9" i="1"/>
  <c r="E8" i="1"/>
</calcChain>
</file>

<file path=xl/sharedStrings.xml><?xml version="1.0" encoding="utf-8"?>
<sst xmlns="http://schemas.openxmlformats.org/spreadsheetml/2006/main" count="57" uniqueCount="50">
  <si>
    <t>Наименование органа исполнительной власти, ответственного за реализацию Программы</t>
  </si>
  <si>
    <t>№</t>
  </si>
  <si>
    <t>Наименование показателей</t>
  </si>
  <si>
    <t>от реструктуризации сети, млн. руб.</t>
  </si>
  <si>
    <t>Объем средств от оптимизации за счет сокращения численности социальных работников, млн.руб.</t>
  </si>
  <si>
    <t>Объем средств от оптимизации за счет сокращения численности иных работников сферы социального обслуживания, млн.руб.</t>
  </si>
  <si>
    <t>от сокращения и оптимизации расходов на содержание учреждений, млн. руб.</t>
  </si>
  <si>
    <t>Число получателей услуг, чел.</t>
  </si>
  <si>
    <t>Среднесписочная численность социальных работников, человек</t>
  </si>
  <si>
    <t>Численность населения субъекта Российской Федерации, чел.</t>
  </si>
  <si>
    <t>Средняя заработная плата работников по субъекту Российской Федерации, руб.</t>
  </si>
  <si>
    <t>Приведенная заработная плата социальных работников, рублей</t>
  </si>
  <si>
    <t>Доля от средств от приносящей доход деятельности в фонде заработной платы по социальным работникам, %</t>
  </si>
  <si>
    <t>Объем средств, направленных на повышение заработной платы социальных работников за счет средств от приносящей доход деятельности, млн. руб.</t>
  </si>
  <si>
    <t>8(81853) 4 57 77</t>
  </si>
  <si>
    <t>Департамент здравоохранения, труда и социальной защиты населения 
Ненецкого автономного округа</t>
  </si>
  <si>
    <t>Исполнитель: Дудакалов Александр Владимирович   _____________</t>
  </si>
  <si>
    <t>Норматив числа получателей услуг на 1 работника отдельной категории (по среднесписочной численности работников) с учетом региональной специфики
(стр.11/стр.12)</t>
  </si>
  <si>
    <t>Соотношение средней заработной платы социальных работников и средней заработной платы в субъекте Российской Федерации, %
(стр.15/стр.14*100), %</t>
  </si>
  <si>
    <t>Прирост фонда оплаты труда с начислениями к 2013 г., млн. руб.
(стр.3=стр.18)</t>
  </si>
  <si>
    <t>Соотношение объема средств от оптимизации к сумме объема средств, предусмотренного на повышение заработной платы (стр.5/стр.18*100), %</t>
  </si>
  <si>
    <t>средства, полученные за счет проведения мероприятий по оптимизации, (млн.руб.) (стр.6+стр.7+стр.+стр.10), из них:</t>
  </si>
  <si>
    <t>от оптимизации численности персонала, в том числе административно-управленческого персонала, млн. рублей (стр.8+стр.9)</t>
  </si>
  <si>
    <t>План</t>
  </si>
  <si>
    <t>2017 год</t>
  </si>
  <si>
    <t>I полугодие</t>
  </si>
  <si>
    <t>II полугодие</t>
  </si>
  <si>
    <t>2018 год</t>
  </si>
  <si>
    <t>Объем средств, предусмотренных на повышение заработной платы социальных работников, млн. руб. (Объем средств, предусмотренных в бюджете субъекта + стр.17)</t>
  </si>
  <si>
    <t>Наименование контрольного показателя</t>
  </si>
  <si>
    <t>Значение</t>
  </si>
  <si>
    <t>Доля граждан, получивших социальные услуги в учреждениях социального обслуживания населения, в общем числе граждан, обратившихся за получением социальных услуг в учреждения социального обслуживания населения, %</t>
  </si>
  <si>
    <t>Соотношение средней заработной платы социальных работников учреждений социального обслуживания населения со средней заработной платой в субъекте Российской Федерации, %</t>
  </si>
  <si>
    <t>Очередность в организациях, осуществляющих социальное обслуживание на дому, тыс. человек</t>
  </si>
  <si>
    <t>Очередность в организациях, осуществляющих стационарное социальное обслуживание, тыс. человек</t>
  </si>
  <si>
    <t>Доля детей-инвалидов, направленных после достижения возраста 18 лет из психоневрологических интернатов для детей в психоневрологические интернаты для взрослых, в общем числе детей-инвалидов, выбывших из указанных организаций в связи с достижением возраста 18 лет</t>
  </si>
  <si>
    <t>Количество граждан, нуждающихся в предоставлении социальных услуг в стационарной форме социального обслуживания, получающих социальные услуги в полустационарной форме социального обслуживания и форме социального обслуживания на дому с применением стационарозамещающих технологий</t>
  </si>
  <si>
    <t>Доля получателей социальных услуг, проживающих в сельской местности, от общего количества получателей социальных услуг в субъекте Российской Федерации</t>
  </si>
  <si>
    <t>Удельный вес получателей социальных услуг, проживающих в сельской местности, охваченных мобильными бригадами, от общего количества получателей социальных услуг, проживающих в сельской местности</t>
  </si>
  <si>
    <t>Предельный уровень соотношения средней заработной платы руководителей учреждений социального обслуживания населения и средней заработной платы работников учреждений за отчетный период, раз</t>
  </si>
  <si>
    <t>Соотношение средней заработной платы основного и вспомогательного персонала учреждений социального обслуживания (с учетом типа учреждения социального обслуживания населения)</t>
  </si>
  <si>
    <t>1/0,8</t>
  </si>
  <si>
    <t>Предельная доля оплаты труда работников административно-управленческого персонала в фонде оплаты труда учреждений социального обслуживания населения, %</t>
  </si>
  <si>
    <t>Удельный вес граждан пожилого возраста и инвалидов (взрослых и детей), получивших услуги в негосударственных учреждениях социального обслуживания населения, в общей численности граждан пожилого возраста и инвалидов (взрослых и детей), получивших услуги в учреждениях социального обслуживания населения всех форм собственности, %</t>
  </si>
  <si>
    <t>Удельный вес зданий стационарных учреждений социального обслуживания граждан пожилого возраста, инвалидов (взрослых и детей), лиц без определенного места жительства и занятий, требующих реконструкции, зданий, находящихся в аварийном состоянии, ветхих зданий от общего количества зданий</t>
  </si>
  <si>
    <t>Удельный вес негосударственных организаций, оказывающих социальные услуги, от общего количества организаций всех форм собственности, %</t>
  </si>
  <si>
    <t>Исполняющий обязанности руководителя Департамента      __________________    Д.С. Козенков</t>
  </si>
  <si>
    <t>Повышение эффективности и качества услуг в сфере социального обслуживания населения (2013-2018 годы) за II квартал 2018 года</t>
  </si>
  <si>
    <t>Перечень целевых показателей (нормативов) оптимизации сети государственных (муниципальных) учреждений социального обслуживания, определённых "дорожной картой" за II полугодие 2018 года</t>
  </si>
  <si>
    <t>Руководитель Департамента      __________________    С.А. Свиридов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</si>
</sst>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4" fontId="22" fillId="0" borderId="14" xfId="0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22" fillId="0" borderId="0" xfId="0" applyFont="1" applyFill="1"/>
    <xf numFmtId="0" fontId="21" fillId="0" borderId="14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left" vertical="center" wrapText="1"/>
    </xf>
    <xf numFmtId="2" fontId="22" fillId="0" borderId="17" xfId="0" applyNumberFormat="1" applyFont="1" applyFill="1" applyBorder="1" applyAlignment="1">
      <alignment horizontal="center" vertical="center"/>
    </xf>
    <xf numFmtId="4" fontId="22" fillId="0" borderId="0" xfId="0" applyNumberFormat="1" applyFont="1" applyFill="1"/>
    <xf numFmtId="4" fontId="18" fillId="0" borderId="0" xfId="0" applyNumberFormat="1" applyFont="1" applyFill="1"/>
    <xf numFmtId="4" fontId="22" fillId="0" borderId="17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wrapText="1"/>
    </xf>
    <xf numFmtId="0" fontId="24" fillId="0" borderId="0" xfId="0" applyFont="1" applyAlignment="1">
      <alignment vertical="center" wrapText="1"/>
    </xf>
    <xf numFmtId="0" fontId="25" fillId="0" borderId="0" xfId="0" applyFont="1"/>
    <xf numFmtId="0" fontId="26" fillId="0" borderId="0" xfId="0" applyNumberFormat="1" applyFont="1" applyAlignment="1">
      <alignment horizontal="left"/>
    </xf>
    <xf numFmtId="0" fontId="27" fillId="0" borderId="0" xfId="0" applyNumberFormat="1" applyFont="1" applyBorder="1" applyAlignment="1">
      <alignment wrapText="1"/>
    </xf>
    <xf numFmtId="0" fontId="28" fillId="0" borderId="0" xfId="0" applyNumberFormat="1" applyFont="1" applyBorder="1" applyAlignment="1"/>
    <xf numFmtId="0" fontId="29" fillId="0" borderId="20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0" xfId="0" applyFont="1" applyBorder="1" applyAlignment="1">
      <alignment horizontal="left" vertical="center" wrapText="1"/>
    </xf>
    <xf numFmtId="2" fontId="25" fillId="0" borderId="2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2" fontId="0" fillId="0" borderId="0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164" fontId="25" fillId="0" borderId="20" xfId="0" applyNumberFormat="1" applyFont="1" applyBorder="1" applyAlignment="1">
      <alignment horizontal="center" vertical="center"/>
    </xf>
    <xf numFmtId="1" fontId="25" fillId="0" borderId="20" xfId="0" applyNumberFormat="1" applyFont="1" applyBorder="1" applyAlignment="1">
      <alignment horizontal="center" vertical="center"/>
    </xf>
    <xf numFmtId="0" fontId="23" fillId="0" borderId="0" xfId="0" applyNumberFormat="1" applyFont="1" applyFill="1" applyBorder="1" applyAlignment="1">
      <alignment vertical="top" wrapText="1"/>
    </xf>
    <xf numFmtId="0" fontId="23" fillId="0" borderId="0" xfId="0" applyFont="1" applyFill="1"/>
    <xf numFmtId="0" fontId="20" fillId="0" borderId="11" xfId="0" applyNumberFormat="1" applyFont="1" applyFill="1" applyBorder="1" applyAlignment="1">
      <alignment horizontal="center" wrapText="1"/>
    </xf>
    <xf numFmtId="0" fontId="21" fillId="0" borderId="0" xfId="0" applyNumberFormat="1" applyFont="1" applyFill="1" applyBorder="1" applyAlignment="1">
      <alignment horizontal="center"/>
    </xf>
    <xf numFmtId="0" fontId="23" fillId="0" borderId="0" xfId="0" applyNumberFormat="1" applyFont="1" applyFill="1" applyBorder="1" applyAlignment="1">
      <alignment horizontal="left" vertical="top" wrapText="1"/>
    </xf>
    <xf numFmtId="0" fontId="21" fillId="0" borderId="12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7" fillId="0" borderId="18" xfId="0" applyNumberFormat="1" applyFont="1" applyBorder="1" applyAlignment="1">
      <alignment horizontal="center" wrapText="1"/>
    </xf>
    <xf numFmtId="0" fontId="28" fillId="0" borderId="19" xfId="0" applyNumberFormat="1" applyFont="1" applyBorder="1" applyAlignment="1">
      <alignment horizontal="center"/>
    </xf>
    <xf numFmtId="0" fontId="30" fillId="33" borderId="0" xfId="0" applyNumberFormat="1" applyFont="1" applyFill="1" applyBorder="1" applyAlignment="1">
      <alignment horizontal="left" vertical="top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topLeftCell="A16" workbookViewId="0">
      <selection activeCell="Q23" sqref="Q23"/>
    </sheetView>
  </sheetViews>
  <sheetFormatPr defaultRowHeight="15" customHeight="1" x14ac:dyDescent="0.25"/>
  <cols>
    <col min="1" max="2" width="9.140625" style="2"/>
    <col min="3" max="3" width="54.7109375" style="11" bestFit="1" customWidth="1"/>
    <col min="4" max="4" width="9" style="2" hidden="1" customWidth="1"/>
    <col min="5" max="5" width="12.7109375" style="2" hidden="1" customWidth="1"/>
    <col min="6" max="6" width="13.7109375" style="2" hidden="1" customWidth="1"/>
    <col min="7" max="7" width="13.140625" style="2" customWidth="1"/>
    <col min="8" max="8" width="13.7109375" style="2" hidden="1" customWidth="1"/>
    <col min="9" max="9" width="11.85546875" style="2" customWidth="1"/>
    <col min="10" max="10" width="11.7109375" style="2" customWidth="1"/>
    <col min="11" max="16384" width="9.140625" style="2"/>
  </cols>
  <sheetData>
    <row r="1" spans="1:11" ht="56.25" customHeight="1" x14ac:dyDescent="0.25">
      <c r="A1" s="39" t="s">
        <v>48</v>
      </c>
      <c r="B1" s="39"/>
      <c r="C1" s="39"/>
      <c r="D1" s="39"/>
      <c r="E1" s="39"/>
      <c r="F1" s="39"/>
      <c r="G1" s="39"/>
      <c r="H1" s="39"/>
      <c r="I1" s="39"/>
    </row>
    <row r="3" spans="1:11" ht="39" customHeight="1" x14ac:dyDescent="0.25">
      <c r="A3" s="29" t="s">
        <v>15</v>
      </c>
      <c r="B3" s="29"/>
      <c r="C3" s="29"/>
      <c r="D3" s="29"/>
      <c r="E3" s="29"/>
      <c r="F3" s="29"/>
      <c r="G3" s="29"/>
      <c r="H3" s="29"/>
      <c r="I3" s="29"/>
    </row>
    <row r="4" spans="1:11" ht="15.75" customHeight="1" x14ac:dyDescent="0.25">
      <c r="A4" s="30" t="s">
        <v>0</v>
      </c>
      <c r="B4" s="30"/>
      <c r="C4" s="30"/>
      <c r="D4" s="30"/>
      <c r="E4" s="30"/>
      <c r="F4" s="30"/>
      <c r="G4" s="30"/>
      <c r="H4" s="30"/>
      <c r="I4" s="30"/>
    </row>
    <row r="6" spans="1:11" ht="15" customHeight="1" x14ac:dyDescent="0.25">
      <c r="B6" s="32" t="s">
        <v>1</v>
      </c>
      <c r="C6" s="34" t="s">
        <v>2</v>
      </c>
      <c r="D6" s="36" t="s">
        <v>23</v>
      </c>
      <c r="E6" s="38" t="s">
        <v>24</v>
      </c>
      <c r="F6" s="38"/>
      <c r="G6" s="4" t="s">
        <v>27</v>
      </c>
      <c r="H6" s="4"/>
      <c r="I6" s="3"/>
      <c r="J6" s="3"/>
    </row>
    <row r="7" spans="1:11" ht="15" customHeight="1" x14ac:dyDescent="0.25">
      <c r="B7" s="33"/>
      <c r="C7" s="35"/>
      <c r="D7" s="37"/>
      <c r="E7" s="4" t="s">
        <v>25</v>
      </c>
      <c r="F7" s="4" t="s">
        <v>26</v>
      </c>
      <c r="G7" s="4" t="s">
        <v>26</v>
      </c>
      <c r="H7" s="4" t="s">
        <v>26</v>
      </c>
      <c r="I7" s="3"/>
      <c r="J7" s="3"/>
    </row>
    <row r="8" spans="1:11" ht="60" customHeight="1" x14ac:dyDescent="0.25">
      <c r="B8" s="5">
        <v>1</v>
      </c>
      <c r="C8" s="6" t="s">
        <v>17</v>
      </c>
      <c r="D8" s="7">
        <v>3.69</v>
      </c>
      <c r="E8" s="1">
        <f>E18/E19</f>
        <v>3.3333333333333335</v>
      </c>
      <c r="F8" s="1">
        <f>F18/F19</f>
        <v>3.6885245901639347</v>
      </c>
      <c r="G8" s="1">
        <v>6.21</v>
      </c>
      <c r="H8" s="1" t="e">
        <f>H18/H19</f>
        <v>#DIV/0!</v>
      </c>
      <c r="I8" s="8"/>
      <c r="J8" s="8"/>
      <c r="K8" s="9"/>
    </row>
    <row r="9" spans="1:11" ht="61.5" customHeight="1" x14ac:dyDescent="0.25">
      <c r="B9" s="5">
        <v>2</v>
      </c>
      <c r="C9" s="6" t="s">
        <v>18</v>
      </c>
      <c r="D9" s="7">
        <v>80.5</v>
      </c>
      <c r="E9" s="1">
        <f>E22/E21*100</f>
        <v>80.000586729642322</v>
      </c>
      <c r="F9" s="1">
        <f>F22/F21*100</f>
        <v>80.51312948171838</v>
      </c>
      <c r="G9" s="1">
        <f>G22/G21*100</f>
        <v>101.07470551381468</v>
      </c>
      <c r="H9" s="1" t="e">
        <f>H22/H21*100</f>
        <v>#DIV/0!</v>
      </c>
      <c r="I9" s="8"/>
      <c r="J9" s="8"/>
      <c r="K9" s="9"/>
    </row>
    <row r="10" spans="1:11" ht="45.75" customHeight="1" x14ac:dyDescent="0.25">
      <c r="B10" s="5">
        <v>3</v>
      </c>
      <c r="C10" s="6" t="s">
        <v>19</v>
      </c>
      <c r="D10" s="7">
        <v>7.6</v>
      </c>
      <c r="E10" s="1">
        <f>E25</f>
        <v>8.8000000000000007</v>
      </c>
      <c r="F10" s="1">
        <f>F25</f>
        <v>7.6</v>
      </c>
      <c r="G10" s="1">
        <v>2</v>
      </c>
      <c r="H10" s="1">
        <f>H25</f>
        <v>0</v>
      </c>
      <c r="I10" s="8"/>
      <c r="J10" s="8"/>
      <c r="K10" s="9"/>
    </row>
    <row r="11" spans="1:11" ht="60.75" customHeight="1" x14ac:dyDescent="0.25">
      <c r="B11" s="5">
        <v>4</v>
      </c>
      <c r="C11" s="6" t="s">
        <v>20</v>
      </c>
      <c r="D11" s="7">
        <v>88.2</v>
      </c>
      <c r="E11" s="1">
        <f>E12/E25*100</f>
        <v>79.545454545454533</v>
      </c>
      <c r="F11" s="1">
        <f>F12/F25*100</f>
        <v>88.157894736842096</v>
      </c>
      <c r="G11" s="1">
        <v>335</v>
      </c>
      <c r="H11" s="1" t="e">
        <f>H12/H25*100</f>
        <v>#DIV/0!</v>
      </c>
      <c r="I11" s="8"/>
      <c r="J11" s="8"/>
      <c r="K11" s="9"/>
    </row>
    <row r="12" spans="1:11" ht="42.75" customHeight="1" x14ac:dyDescent="0.25">
      <c r="B12" s="5">
        <v>5</v>
      </c>
      <c r="C12" s="6" t="s">
        <v>21</v>
      </c>
      <c r="D12" s="7">
        <v>6.7</v>
      </c>
      <c r="E12" s="1">
        <f>E13+E14+E17</f>
        <v>6.9999999999999991</v>
      </c>
      <c r="F12" s="1">
        <f>F13+F14+F17</f>
        <v>6.6999999999999993</v>
      </c>
      <c r="G12" s="1">
        <f>G13+G14+G17</f>
        <v>6.6999999999999993</v>
      </c>
      <c r="H12" s="1">
        <f>H13+H14+H17</f>
        <v>0</v>
      </c>
      <c r="I12" s="8"/>
      <c r="J12" s="8"/>
      <c r="K12" s="9"/>
    </row>
    <row r="13" spans="1:11" ht="15" customHeight="1" x14ac:dyDescent="0.25">
      <c r="B13" s="5">
        <v>6</v>
      </c>
      <c r="C13" s="6" t="s">
        <v>3</v>
      </c>
      <c r="D13" s="7">
        <v>0.1</v>
      </c>
      <c r="E13" s="1">
        <v>0.1</v>
      </c>
      <c r="F13" s="1">
        <v>0.1</v>
      </c>
      <c r="G13" s="1">
        <v>0.1</v>
      </c>
      <c r="H13" s="1"/>
      <c r="I13" s="8"/>
      <c r="J13" s="8"/>
      <c r="K13" s="9"/>
    </row>
    <row r="14" spans="1:11" ht="48.75" customHeight="1" x14ac:dyDescent="0.25">
      <c r="B14" s="5">
        <v>7</v>
      </c>
      <c r="C14" s="6" t="s">
        <v>22</v>
      </c>
      <c r="D14" s="7">
        <v>5.6</v>
      </c>
      <c r="E14" s="1">
        <f>E15+E16</f>
        <v>5.8999999999999995</v>
      </c>
      <c r="F14" s="1">
        <f>F15+F16</f>
        <v>5.6</v>
      </c>
      <c r="G14" s="1">
        <f>G15+G16</f>
        <v>5.6</v>
      </c>
      <c r="H14" s="1">
        <f>H15+H16</f>
        <v>0</v>
      </c>
      <c r="I14" s="8"/>
      <c r="J14" s="8"/>
      <c r="K14" s="9"/>
    </row>
    <row r="15" spans="1:11" ht="30" customHeight="1" x14ac:dyDescent="0.25">
      <c r="B15" s="5">
        <v>8</v>
      </c>
      <c r="C15" s="6" t="s">
        <v>4</v>
      </c>
      <c r="D15" s="7">
        <v>0</v>
      </c>
      <c r="E15" s="1">
        <v>0.3</v>
      </c>
      <c r="F15" s="1">
        <v>0</v>
      </c>
      <c r="G15" s="1">
        <v>0</v>
      </c>
      <c r="H15" s="1"/>
      <c r="I15" s="8"/>
      <c r="J15" s="8"/>
      <c r="K15" s="9"/>
    </row>
    <row r="16" spans="1:11" ht="45" customHeight="1" x14ac:dyDescent="0.25">
      <c r="B16" s="5">
        <v>9</v>
      </c>
      <c r="C16" s="6" t="s">
        <v>5</v>
      </c>
      <c r="D16" s="7">
        <v>5.6</v>
      </c>
      <c r="E16" s="1">
        <v>5.6</v>
      </c>
      <c r="F16" s="1">
        <v>5.6</v>
      </c>
      <c r="G16" s="1">
        <v>5.6</v>
      </c>
      <c r="H16" s="1"/>
      <c r="I16" s="8"/>
      <c r="J16" s="8"/>
      <c r="K16" s="9"/>
    </row>
    <row r="17" spans="1:11" ht="30" customHeight="1" x14ac:dyDescent="0.25">
      <c r="B17" s="5">
        <v>10</v>
      </c>
      <c r="C17" s="6" t="s">
        <v>6</v>
      </c>
      <c r="D17" s="7">
        <v>1</v>
      </c>
      <c r="E17" s="1">
        <v>1</v>
      </c>
      <c r="F17" s="1">
        <v>1</v>
      </c>
      <c r="G17" s="1">
        <v>1</v>
      </c>
      <c r="H17" s="1"/>
      <c r="I17" s="8"/>
      <c r="J17" s="8"/>
      <c r="K17" s="9"/>
    </row>
    <row r="18" spans="1:11" ht="15" customHeight="1" x14ac:dyDescent="0.25">
      <c r="B18" s="5">
        <v>11</v>
      </c>
      <c r="C18" s="6" t="s">
        <v>7</v>
      </c>
      <c r="D18" s="7">
        <v>90</v>
      </c>
      <c r="E18" s="1">
        <v>90</v>
      </c>
      <c r="F18" s="1">
        <v>90</v>
      </c>
      <c r="G18" s="1">
        <v>90</v>
      </c>
      <c r="H18" s="1"/>
      <c r="I18" s="8"/>
      <c r="J18" s="8"/>
      <c r="K18" s="9"/>
    </row>
    <row r="19" spans="1:11" ht="30" customHeight="1" x14ac:dyDescent="0.25">
      <c r="B19" s="5">
        <v>12</v>
      </c>
      <c r="C19" s="6" t="s">
        <v>8</v>
      </c>
      <c r="D19" s="7">
        <v>24.4</v>
      </c>
      <c r="E19" s="1">
        <v>27</v>
      </c>
      <c r="F19" s="1">
        <v>24.4</v>
      </c>
      <c r="G19" s="1">
        <v>14.5</v>
      </c>
      <c r="H19" s="1"/>
      <c r="I19" s="8"/>
      <c r="J19" s="8"/>
      <c r="K19" s="9"/>
    </row>
    <row r="20" spans="1:11" ht="30" customHeight="1" x14ac:dyDescent="0.25">
      <c r="B20" s="5">
        <v>13</v>
      </c>
      <c r="C20" s="6" t="s">
        <v>9</v>
      </c>
      <c r="D20" s="10">
        <v>44058</v>
      </c>
      <c r="E20" s="1">
        <v>43937</v>
      </c>
      <c r="F20" s="1">
        <v>44058</v>
      </c>
      <c r="G20" s="1">
        <v>43997</v>
      </c>
      <c r="H20" s="1"/>
      <c r="I20" s="8"/>
      <c r="J20" s="8"/>
      <c r="K20" s="9"/>
    </row>
    <row r="21" spans="1:11" ht="30" customHeight="1" x14ac:dyDescent="0.25">
      <c r="B21" s="5">
        <v>14</v>
      </c>
      <c r="C21" s="6" t="s">
        <v>10</v>
      </c>
      <c r="D21" s="10">
        <v>71038</v>
      </c>
      <c r="E21" s="1">
        <v>68174.5</v>
      </c>
      <c r="F21" s="1">
        <v>71038.600000000006</v>
      </c>
      <c r="G21" s="1">
        <v>78816.94</v>
      </c>
      <c r="H21" s="1"/>
      <c r="I21" s="8"/>
      <c r="J21" s="8"/>
      <c r="K21" s="9"/>
    </row>
    <row r="22" spans="1:11" ht="30" customHeight="1" x14ac:dyDescent="0.25">
      <c r="B22" s="5">
        <v>15</v>
      </c>
      <c r="C22" s="6" t="s">
        <v>11</v>
      </c>
      <c r="D22" s="10">
        <v>57195.4</v>
      </c>
      <c r="E22" s="1">
        <v>54540</v>
      </c>
      <c r="F22" s="1">
        <v>57195.4</v>
      </c>
      <c r="G22" s="1">
        <v>79663.990000000005</v>
      </c>
      <c r="H22" s="1"/>
      <c r="I22" s="8"/>
      <c r="J22" s="8"/>
      <c r="K22" s="9"/>
    </row>
    <row r="23" spans="1:11" ht="37.5" customHeight="1" x14ac:dyDescent="0.25">
      <c r="B23" s="5">
        <v>16</v>
      </c>
      <c r="C23" s="6" t="s">
        <v>12</v>
      </c>
      <c r="D23" s="7">
        <v>0.2</v>
      </c>
      <c r="E23" s="1">
        <v>1</v>
      </c>
      <c r="F23" s="1">
        <v>0.2</v>
      </c>
      <c r="G23" s="1">
        <v>0.36</v>
      </c>
      <c r="H23" s="1"/>
      <c r="I23" s="8"/>
      <c r="J23" s="8"/>
      <c r="K23" s="9"/>
    </row>
    <row r="24" spans="1:11" ht="51" customHeight="1" x14ac:dyDescent="0.25">
      <c r="B24" s="5">
        <v>17</v>
      </c>
      <c r="C24" s="6" t="s">
        <v>13</v>
      </c>
      <c r="D24" s="7">
        <v>0.1</v>
      </c>
      <c r="E24" s="1">
        <v>0.1</v>
      </c>
      <c r="F24" s="1">
        <v>0.1</v>
      </c>
      <c r="G24" s="1">
        <v>0.1</v>
      </c>
      <c r="H24" s="1"/>
      <c r="I24" s="8"/>
      <c r="J24" s="8"/>
      <c r="K24" s="9"/>
    </row>
    <row r="25" spans="1:11" ht="61.5" customHeight="1" x14ac:dyDescent="0.25">
      <c r="B25" s="5">
        <v>18</v>
      </c>
      <c r="C25" s="6" t="s">
        <v>28</v>
      </c>
      <c r="D25" s="7">
        <v>7.6</v>
      </c>
      <c r="E25" s="1">
        <f>8.8</f>
        <v>8.8000000000000007</v>
      </c>
      <c r="F25" s="1">
        <v>7.6</v>
      </c>
      <c r="G25" s="1">
        <v>2</v>
      </c>
      <c r="H25" s="1"/>
      <c r="I25" s="8"/>
      <c r="J25" s="8"/>
      <c r="K25" s="9"/>
    </row>
    <row r="27" spans="1:11" ht="15.75" customHeight="1" x14ac:dyDescent="0.25"/>
    <row r="28" spans="1:11" ht="15.75" customHeight="1" x14ac:dyDescent="0.25">
      <c r="A28" s="28" t="s">
        <v>49</v>
      </c>
      <c r="C28" s="27"/>
      <c r="D28" s="27"/>
      <c r="E28" s="27"/>
    </row>
    <row r="30" spans="1:11" ht="15" customHeight="1" x14ac:dyDescent="0.25">
      <c r="A30" s="31" t="s">
        <v>16</v>
      </c>
      <c r="B30" s="31"/>
      <c r="C30" s="31"/>
      <c r="D30" s="31"/>
    </row>
    <row r="31" spans="1:11" ht="15" customHeight="1" x14ac:dyDescent="0.25">
      <c r="A31" s="31" t="s">
        <v>14</v>
      </c>
      <c r="B31" s="31"/>
      <c r="C31" s="31"/>
      <c r="D31" s="31"/>
    </row>
  </sheetData>
  <mergeCells count="9">
    <mergeCell ref="A1:I1"/>
    <mergeCell ref="A3:I3"/>
    <mergeCell ref="A4:I4"/>
    <mergeCell ref="A30:D30"/>
    <mergeCell ref="A31:D31"/>
    <mergeCell ref="B6:B7"/>
    <mergeCell ref="C6:C7"/>
    <mergeCell ref="D6:D7"/>
    <mergeCell ref="E6:F6"/>
  </mergeCells>
  <pageMargins left="0.7" right="0.7" top="0.75" bottom="0.75" header="0.3" footer="0.3"/>
  <pageSetup paperSize="256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10" workbookViewId="0">
      <selection activeCell="B12" sqref="B12"/>
    </sheetView>
  </sheetViews>
  <sheetFormatPr defaultRowHeight="15" customHeight="1" x14ac:dyDescent="0.25"/>
  <cols>
    <col min="1" max="1" width="5.5703125" customWidth="1"/>
    <col min="2" max="2" width="97.5703125" customWidth="1"/>
    <col min="3" max="3" width="10.85546875" customWidth="1"/>
    <col min="4" max="4" width="12.42578125" customWidth="1"/>
    <col min="5" max="5" width="11.42578125" customWidth="1"/>
  </cols>
  <sheetData>
    <row r="1" spans="1:6" ht="38.25" customHeight="1" x14ac:dyDescent="0.25">
      <c r="A1" s="40" t="s">
        <v>47</v>
      </c>
      <c r="B1" s="40"/>
      <c r="C1" s="40"/>
      <c r="D1" s="12"/>
      <c r="E1" s="12"/>
    </row>
    <row r="2" spans="1:6" ht="15.75" customHeight="1" x14ac:dyDescent="0.25">
      <c r="A2" s="13"/>
      <c r="B2" s="13"/>
      <c r="C2" s="14"/>
      <c r="D2" s="13"/>
      <c r="E2" s="13"/>
    </row>
    <row r="3" spans="1:6" ht="34.5" customHeight="1" x14ac:dyDescent="0.25">
      <c r="A3" s="41" t="s">
        <v>15</v>
      </c>
      <c r="B3" s="41"/>
      <c r="C3" s="41"/>
      <c r="D3" s="15"/>
      <c r="E3" s="15"/>
      <c r="F3" s="15"/>
    </row>
    <row r="4" spans="1:6" ht="15.75" customHeight="1" x14ac:dyDescent="0.25">
      <c r="A4" s="42" t="s">
        <v>0</v>
      </c>
      <c r="B4" s="42"/>
      <c r="C4" s="42"/>
      <c r="D4" s="16"/>
      <c r="E4" s="16"/>
    </row>
    <row r="5" spans="1:6" ht="15.75" customHeight="1" x14ac:dyDescent="0.25">
      <c r="A5" s="13"/>
      <c r="B5" s="13"/>
      <c r="C5" s="14"/>
      <c r="D5" s="13"/>
      <c r="E5" s="13"/>
    </row>
    <row r="6" spans="1:6" ht="25.5" customHeight="1" x14ac:dyDescent="0.25">
      <c r="A6" s="17" t="s">
        <v>1</v>
      </c>
      <c r="B6" s="17" t="s">
        <v>29</v>
      </c>
      <c r="C6" s="17" t="s">
        <v>30</v>
      </c>
      <c r="D6" s="13"/>
    </row>
    <row r="7" spans="1:6" ht="49.5" customHeight="1" x14ac:dyDescent="0.25">
      <c r="A7" s="18">
        <v>1</v>
      </c>
      <c r="B7" s="19" t="s">
        <v>31</v>
      </c>
      <c r="C7" s="25">
        <v>99.2</v>
      </c>
      <c r="D7" s="13"/>
    </row>
    <row r="8" spans="1:6" ht="35.25" customHeight="1" x14ac:dyDescent="0.25">
      <c r="A8" s="18">
        <v>2</v>
      </c>
      <c r="B8" s="19" t="s">
        <v>32</v>
      </c>
      <c r="C8" s="26">
        <v>100</v>
      </c>
      <c r="D8" s="13"/>
    </row>
    <row r="9" spans="1:6" ht="19.5" customHeight="1" x14ac:dyDescent="0.25">
      <c r="A9" s="18">
        <v>3</v>
      </c>
      <c r="B9" s="19" t="s">
        <v>33</v>
      </c>
      <c r="C9" s="20">
        <v>0</v>
      </c>
      <c r="D9" s="13"/>
    </row>
    <row r="10" spans="1:6" ht="18" customHeight="1" x14ac:dyDescent="0.25">
      <c r="A10" s="18">
        <v>4</v>
      </c>
      <c r="B10" s="19" t="s">
        <v>34</v>
      </c>
      <c r="C10" s="20">
        <v>0</v>
      </c>
      <c r="D10" s="13"/>
    </row>
    <row r="11" spans="1:6" ht="45.75" customHeight="1" x14ac:dyDescent="0.25">
      <c r="A11" s="18">
        <v>5</v>
      </c>
      <c r="B11" s="19" t="s">
        <v>35</v>
      </c>
      <c r="C11" s="20">
        <v>0</v>
      </c>
      <c r="D11" s="13"/>
    </row>
    <row r="12" spans="1:6" ht="49.5" customHeight="1" x14ac:dyDescent="0.25">
      <c r="A12" s="18">
        <v>6</v>
      </c>
      <c r="B12" s="19" t="s">
        <v>36</v>
      </c>
      <c r="C12" s="20">
        <v>0.09</v>
      </c>
      <c r="D12" s="13"/>
    </row>
    <row r="13" spans="1:6" ht="30.75" customHeight="1" x14ac:dyDescent="0.25">
      <c r="A13" s="18">
        <v>7</v>
      </c>
      <c r="B13" s="19" t="s">
        <v>37</v>
      </c>
      <c r="C13" s="20">
        <v>50</v>
      </c>
      <c r="D13" s="13"/>
    </row>
    <row r="14" spans="1:6" ht="44.25" customHeight="1" x14ac:dyDescent="0.25">
      <c r="A14" s="18">
        <v>8</v>
      </c>
      <c r="B14" s="19" t="s">
        <v>38</v>
      </c>
      <c r="C14" s="20">
        <v>50</v>
      </c>
      <c r="D14" s="13"/>
    </row>
    <row r="15" spans="1:6" ht="33.75" customHeight="1" x14ac:dyDescent="0.25">
      <c r="A15" s="18">
        <v>9</v>
      </c>
      <c r="B15" s="19" t="s">
        <v>39</v>
      </c>
      <c r="C15" s="20">
        <v>2.54</v>
      </c>
      <c r="D15" s="13"/>
    </row>
    <row r="16" spans="1:6" ht="35.25" customHeight="1" x14ac:dyDescent="0.25">
      <c r="A16" s="18">
        <v>10</v>
      </c>
      <c r="B16" s="19" t="s">
        <v>40</v>
      </c>
      <c r="C16" s="20" t="s">
        <v>41</v>
      </c>
      <c r="D16" s="13"/>
    </row>
    <row r="17" spans="1:4" ht="32.25" customHeight="1" x14ac:dyDescent="0.25">
      <c r="A17" s="18">
        <v>11</v>
      </c>
      <c r="B17" s="19" t="s">
        <v>42</v>
      </c>
      <c r="C17" s="20">
        <v>22.35</v>
      </c>
      <c r="D17" s="13"/>
    </row>
    <row r="18" spans="1:4" ht="61.5" customHeight="1" x14ac:dyDescent="0.25">
      <c r="A18" s="18">
        <v>12</v>
      </c>
      <c r="B18" s="19" t="s">
        <v>43</v>
      </c>
      <c r="C18" s="20">
        <v>4</v>
      </c>
      <c r="D18" s="13"/>
    </row>
    <row r="19" spans="1:4" ht="47.25" customHeight="1" x14ac:dyDescent="0.25">
      <c r="A19" s="18">
        <v>13</v>
      </c>
      <c r="B19" s="19" t="s">
        <v>44</v>
      </c>
      <c r="C19" s="20">
        <v>0</v>
      </c>
      <c r="D19" s="13"/>
    </row>
    <row r="20" spans="1:4" ht="30" customHeight="1" x14ac:dyDescent="0.25">
      <c r="A20" s="18">
        <v>14</v>
      </c>
      <c r="B20" s="19" t="s">
        <v>45</v>
      </c>
      <c r="C20" s="25">
        <v>11.7</v>
      </c>
      <c r="D20" s="13"/>
    </row>
    <row r="21" spans="1:4" ht="14.25" customHeight="1" x14ac:dyDescent="0.25">
      <c r="A21" s="21"/>
      <c r="B21" s="22"/>
      <c r="C21" s="23"/>
    </row>
    <row r="22" spans="1:4" ht="15" customHeight="1" x14ac:dyDescent="0.25">
      <c r="B22" s="24"/>
    </row>
    <row r="23" spans="1:4" ht="15.75" customHeight="1" x14ac:dyDescent="0.25">
      <c r="A23" s="43" t="s">
        <v>46</v>
      </c>
      <c r="B23" s="43"/>
      <c r="C23" s="43"/>
      <c r="D23" s="43"/>
    </row>
    <row r="24" spans="1:4" ht="15.75" customHeight="1" x14ac:dyDescent="0.25">
      <c r="B24" s="24"/>
    </row>
    <row r="25" spans="1:4" ht="15.75" customHeight="1" x14ac:dyDescent="0.25">
      <c r="A25" s="43" t="s">
        <v>16</v>
      </c>
      <c r="B25" s="43"/>
      <c r="C25" s="43"/>
    </row>
    <row r="26" spans="1:4" ht="15" customHeight="1" x14ac:dyDescent="0.25">
      <c r="A26" s="43" t="s">
        <v>14</v>
      </c>
      <c r="B26" s="43"/>
      <c r="C26" s="43"/>
    </row>
  </sheetData>
  <mergeCells count="6">
    <mergeCell ref="A26:C26"/>
    <mergeCell ref="A1:C1"/>
    <mergeCell ref="A3:C3"/>
    <mergeCell ref="A4:C4"/>
    <mergeCell ref="A23:D23"/>
    <mergeCell ref="A25:C25"/>
  </mergeCells>
  <pageMargins left="0.70866141732283472" right="0.70866141732283472" top="0.74803149606299213" bottom="0.74803149606299213" header="0.31496062992125984" footer="0.31496062992125984"/>
  <pageSetup paperSize="9" scale="75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bav123</dc:creator>
  <cp:lastModifiedBy>Дудакалов Александр Владимирович</cp:lastModifiedBy>
  <cp:lastPrinted>2018-07-13T10:39:01Z</cp:lastPrinted>
  <dcterms:created xsi:type="dcterms:W3CDTF">2015-10-12T12:26:19Z</dcterms:created>
  <dcterms:modified xsi:type="dcterms:W3CDTF">2019-01-17T07:55:33Z</dcterms:modified>
</cp:coreProperties>
</file>